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activeTab="0"/>
  </bookViews>
  <sheets>
    <sheet name="団体名変更" sheetId="1" r:id="rId1"/>
    <sheet name="記入方法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<sst xmlns="http://schemas.openxmlformats.org/spreadsheetml/2006/main" count="41" uniqueCount="41">
  <si>
    <t>番　　　号</t>
  </si>
  <si>
    <t>一般社団法人太陽光発電協会　代表理事　殿</t>
  </si>
  <si>
    <t>（○×県　　市　　　番地）</t>
  </si>
  <si>
    <t>申請者</t>
  </si>
  <si>
    <t>（○×株式会社）</t>
  </si>
  <si>
    <t>（○×太郎）</t>
  </si>
  <si>
    <t>印</t>
  </si>
  <si>
    <t>記</t>
  </si>
  <si>
    <t>（○×発電事業）</t>
  </si>
  <si>
    <t>（交付決定番号：</t>
  </si>
  <si>
    <t>）</t>
  </si>
  <si>
    <t>１．補助事業の名称</t>
  </si>
  <si>
    <t>代表者等名　</t>
  </si>
  <si>
    <t>住　　所　</t>
  </si>
  <si>
    <t>J+８桁の交付決定番号</t>
  </si>
  <si>
    <t>名　　称　</t>
  </si>
  <si>
    <t>交付決定日：</t>
  </si>
  <si>
    <t>交付決定文書番号：</t>
  </si>
  <si>
    <t>２．変更の内容</t>
  </si>
  <si>
    <t>３．変更の理由</t>
  </si>
  <si>
    <t>（注）登記簿謄本原本を添付すること。</t>
  </si>
  <si>
    <t>団体名等変更報告書</t>
  </si>
  <si>
    <t>記載例：株式会社太陽光
（代表者が変わる場合は併記すること）</t>
  </si>
  <si>
    <t>記載例：株式会社ソーラー
（代表者が変わる場合は併記すること）</t>
  </si>
  <si>
    <t>（１）旧名称等</t>
  </si>
  <si>
    <t>（２）新名称等</t>
  </si>
  <si>
    <t>※このファイルは補助金の種類や交付要綱、交付規程、実施細則の条項を自動的に判別します。</t>
  </si>
  <si>
    <t>１．すべての緑色のセルを埋めてください。</t>
  </si>
  <si>
    <t>自動判別が行われますので、空欄があると正しく判別できません。</t>
  </si>
  <si>
    <t>２．記入のヒント</t>
  </si>
  <si>
    <t>　①日付の欄は、和暦で記載ください。</t>
  </si>
  <si>
    <t>　③補助事業の名称は、交付決定通知書の名称を変えずに記入してください。</t>
  </si>
  <si>
    <t>　④交付決定番号は、交付決定通知書のJ２で始まる番号を記載ください。例：J26510001</t>
  </si>
  <si>
    <t>その他、（）等の注意書きは削除してください。</t>
  </si>
  <si>
    <t>　⑤交付決定日とJPRで始まる文書番号は、交付決定通知書を確認ください。</t>
  </si>
  <si>
    <t>提出方法</t>
  </si>
  <si>
    <t>印刷、捺印して、新登記簿を添付して郵送してください。</t>
  </si>
  <si>
    <t>　②補助金を連名で申請した場合は申請者の欄の下の２社目を埋めてください。</t>
  </si>
  <si>
    <t>記入方法</t>
  </si>
  <si>
    <t>令和　　年　　月　　日</t>
  </si>
  <si>
    <t>記載例：令和　　年　　月　　日付けで、社名を変更したため。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</si>
</sst>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  <font>
      <sz val="11"/>
      <color theme="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4" fillId="0" borderId="0" xfId="60" applyFont="1" applyAlignment="1">
      <alignment horizontal="center"/>
      <protection/>
    </xf>
    <xf numFmtId="0" fontId="3" fillId="0" borderId="0" xfId="60" applyAlignment="1">
      <alignment horizontal="center"/>
      <protection/>
    </xf>
    <xf numFmtId="0" fontId="3" fillId="0" borderId="0" xfId="60" applyFill="1" applyAlignment="1">
      <alignment horizontal="center"/>
      <protection/>
    </xf>
    <xf numFmtId="0" fontId="3" fillId="0" borderId="0" xfId="60" applyFill="1">
      <alignment/>
      <protection/>
    </xf>
    <xf numFmtId="0" fontId="3" fillId="0" borderId="0" xfId="60" applyFill="1" applyAlignment="1">
      <alignment horizontal="right"/>
      <protection/>
    </xf>
    <xf numFmtId="0" fontId="40" fillId="0" borderId="0" xfId="60" applyFont="1" applyAlignment="1" applyProtection="1">
      <alignment horizontal="right" vertical="center"/>
      <protection locked="0"/>
    </xf>
    <xf numFmtId="0" fontId="40" fillId="0" borderId="0" xfId="60" applyFont="1" applyAlignment="1">
      <alignment horizontal="right"/>
      <protection/>
    </xf>
    <xf numFmtId="0" fontId="40" fillId="0" borderId="0" xfId="60" applyFont="1">
      <alignment/>
      <protection/>
    </xf>
    <xf numFmtId="0" fontId="41" fillId="0" borderId="0" xfId="60" applyFont="1" applyFill="1" applyAlignment="1" applyProtection="1">
      <alignment horizontal="right"/>
      <protection hidden="1"/>
    </xf>
    <xf numFmtId="0" fontId="3" fillId="0" borderId="0" xfId="60" applyFill="1" applyAlignment="1" applyProtection="1">
      <alignment horizontal="center"/>
      <protection/>
    </xf>
    <xf numFmtId="0" fontId="3" fillId="0" borderId="0" xfId="60" applyFill="1" applyAlignment="1" applyProtection="1">
      <alignment horizontal="right"/>
      <protection/>
    </xf>
    <xf numFmtId="0" fontId="5" fillId="0" borderId="0" xfId="60" applyFont="1">
      <alignment/>
      <protection/>
    </xf>
    <xf numFmtId="0" fontId="5" fillId="0" borderId="0" xfId="60" applyFont="1" applyFill="1" applyAlignment="1" applyProtection="1">
      <alignment horizontal="right"/>
      <protection/>
    </xf>
    <xf numFmtId="0" fontId="5" fillId="0" borderId="0" xfId="60" applyFont="1" applyFill="1" applyAlignment="1" applyProtection="1">
      <alignment/>
      <protection/>
    </xf>
    <xf numFmtId="0" fontId="3" fillId="0" borderId="0" xfId="60" applyFill="1" applyAlignment="1" applyProtection="1">
      <alignment horizontal="center"/>
      <protection locked="0"/>
    </xf>
    <xf numFmtId="0" fontId="3" fillId="0" borderId="0" xfId="60" applyFill="1" applyAlignment="1" applyProtection="1">
      <alignment horizontal="left" vertical="top"/>
      <protection/>
    </xf>
    <xf numFmtId="0" fontId="3" fillId="0" borderId="0" xfId="60" applyAlignment="1">
      <alignment horizontal="right"/>
      <protection/>
    </xf>
    <xf numFmtId="0" fontId="3" fillId="0" borderId="0" xfId="60" applyAlignment="1">
      <alignment horizontal="right" vertical="center"/>
      <protection/>
    </xf>
    <xf numFmtId="0" fontId="42" fillId="0" borderId="0" xfId="60" applyFont="1">
      <alignment/>
      <protection/>
    </xf>
    <xf numFmtId="0" fontId="43" fillId="0" borderId="0" xfId="60" applyFont="1" applyFill="1" applyAlignment="1" applyProtection="1">
      <alignment horizontal="left" vertical="top"/>
      <protection/>
    </xf>
    <xf numFmtId="0" fontId="3" fillId="0" borderId="0" xfId="60" applyFill="1" applyAlignment="1" applyProtection="1">
      <alignment horizontal="center" vertical="top" wrapText="1"/>
      <protection/>
    </xf>
    <xf numFmtId="0" fontId="3" fillId="0" borderId="0" xfId="60" applyFill="1" applyProtection="1">
      <alignment/>
      <protection/>
    </xf>
    <xf numFmtId="176" fontId="3" fillId="33" borderId="0" xfId="60" applyNumberFormat="1" applyFill="1" applyAlignment="1" applyProtection="1">
      <alignment horizontal="right"/>
      <protection locked="0"/>
    </xf>
    <xf numFmtId="0" fontId="3" fillId="33" borderId="0" xfId="60" applyFill="1" applyAlignment="1" applyProtection="1">
      <alignment horizontal="left" wrapText="1"/>
      <protection locked="0"/>
    </xf>
    <xf numFmtId="0" fontId="3" fillId="0" borderId="0" xfId="60" applyFill="1" applyAlignment="1" applyProtection="1">
      <alignment horizontal="left"/>
      <protection locked="0"/>
    </xf>
    <xf numFmtId="0" fontId="3" fillId="33" borderId="0" xfId="60" applyFill="1" applyAlignment="1" applyProtection="1">
      <alignment horizontal="left" vertical="top" wrapText="1"/>
      <protection locked="0"/>
    </xf>
    <xf numFmtId="0" fontId="3" fillId="0" borderId="0" xfId="60" applyFill="1" applyAlignment="1" applyProtection="1">
      <alignment horizontal="left"/>
      <protection/>
    </xf>
    <xf numFmtId="0" fontId="3" fillId="0" borderId="0" xfId="60" applyAlignment="1">
      <alignment horizontal="left" vertical="top" wrapText="1"/>
      <protection/>
    </xf>
    <xf numFmtId="0" fontId="3" fillId="33" borderId="0" xfId="60" applyFill="1" applyAlignment="1" applyProtection="1">
      <alignment horizontal="left" vertical="top" shrinkToFit="1"/>
      <protection locked="0"/>
    </xf>
    <xf numFmtId="0" fontId="3" fillId="33" borderId="0" xfId="60" applyFill="1" applyAlignment="1" applyProtection="1">
      <alignment horizontal="center"/>
      <protection locked="0"/>
    </xf>
    <xf numFmtId="0" fontId="3" fillId="33" borderId="0" xfId="60" applyFill="1" applyAlignment="1" applyProtection="1">
      <alignment horizontal="left" vertical="top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1019175</xdr:colOff>
      <xdr:row>30</xdr:row>
      <xdr:rowOff>19050</xdr:rowOff>
    </xdr:from>
    <xdr:to>
      <xdr:col>9</xdr:col>
      <xdr:colOff>295275</xdr:colOff>
      <xdr:row>32</xdr:row>
      <xdr:rowOff>19050</xdr:rowOff>
    </xdr:to>
    <xdr:sp>
      <xdr:nvSpPr>
        <xdr:cNvPr id="1" name="正方形/長方形 3"/>
        <xdr:cNvSpPr>
          <a:spLocks/>
        </xdr:cNvSpPr>
      </xdr:nvSpPr>
      <xdr:spPr>
        <a:xfrm>
          <a:off x="5553075" y="6991350"/>
          <a:ext cx="304800" cy="3429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1">
      <selection activeCell="J36" sqref="J36"/>
    </sheetView>
  </sheetViews>
  <sheetFormatPr defaultColWidth="9.140625" defaultRowHeight="15"/>
  <cols>
    <col min="1" max="1" width="2.28125" style="1" customWidth="1"/>
    <col min="2" max="2" width="11.28125" style="1" customWidth="1"/>
    <col min="3" max="3" width="9.28125" style="1" customWidth="1"/>
    <col min="4" max="4" width="8.140625" style="1" customWidth="1"/>
    <col min="5" max="5" width="7.421875" style="1" customWidth="1"/>
    <col min="6" max="6" width="9.8515625" style="1" customWidth="1"/>
    <col min="7" max="7" width="9.57421875" style="1" customWidth="1"/>
    <col min="8" max="8" width="10.140625" style="1" customWidth="1"/>
    <col min="9" max="9" width="15.421875" style="1" customWidth="1"/>
    <col min="10" max="10" width="4.57421875" style="1" customWidth="1"/>
    <col min="11" max="16384" width="9.00390625" style="1" customWidth="1"/>
  </cols>
  <sheetData>
    <row r="1" ht="13.5">
      <c r="J1" s="7" t="s">
        <v>0</v>
      </c>
    </row>
    <row r="2" spans="9:10" ht="13.5">
      <c r="I2" s="24" t="s">
        <v>39</v>
      </c>
      <c r="J2" s="24"/>
    </row>
    <row r="3" spans="2:9" ht="13.5">
      <c r="B3" s="1" t="s">
        <v>1</v>
      </c>
      <c r="I3" s="20"/>
    </row>
    <row r="4" ht="13.5">
      <c r="C4" s="1">
        <f>IF(I2&lt;42464,"(ＪＰＥＡ復興センター御中)","")</f>
      </c>
    </row>
    <row r="7" spans="7:10" ht="30" customHeight="1">
      <c r="G7" s="8" t="s">
        <v>13</v>
      </c>
      <c r="H7" s="25" t="s">
        <v>2</v>
      </c>
      <c r="I7" s="25"/>
      <c r="J7" s="25"/>
    </row>
    <row r="8" ht="13.5" customHeight="1"/>
    <row r="9" spans="6:10" ht="30" customHeight="1">
      <c r="F9" s="9" t="s">
        <v>3</v>
      </c>
      <c r="G9" s="8" t="s">
        <v>15</v>
      </c>
      <c r="H9" s="25" t="s">
        <v>4</v>
      </c>
      <c r="I9" s="25"/>
      <c r="J9" s="25"/>
    </row>
    <row r="10" ht="13.5" customHeight="1"/>
    <row r="11" spans="7:10" ht="30" customHeight="1">
      <c r="G11" s="8" t="s">
        <v>12</v>
      </c>
      <c r="H11" s="25" t="s">
        <v>5</v>
      </c>
      <c r="I11" s="25"/>
      <c r="J11" s="12" t="s">
        <v>6</v>
      </c>
    </row>
    <row r="14" spans="6:10" ht="30" customHeight="1">
      <c r="F14" s="13"/>
      <c r="G14" s="14">
        <f>IF(H14&gt;0,"住　　所　","")</f>
      </c>
      <c r="H14" s="25"/>
      <c r="I14" s="25"/>
      <c r="J14" s="25"/>
    </row>
    <row r="15" spans="6:7" ht="13.5" customHeight="1">
      <c r="F15" s="13"/>
      <c r="G15" s="13"/>
    </row>
    <row r="16" spans="6:10" ht="30" customHeight="1">
      <c r="F16" s="15">
        <f>IF(H16&gt;0,"申請者　","")</f>
      </c>
      <c r="G16" s="14">
        <f>IF(H16&gt;0,"名　　称　","")</f>
      </c>
      <c r="H16" s="25"/>
      <c r="I16" s="25"/>
      <c r="J16" s="25"/>
    </row>
    <row r="17" spans="6:7" ht="13.5" customHeight="1">
      <c r="F17" s="13"/>
      <c r="G17" s="13"/>
    </row>
    <row r="18" spans="6:10" ht="30" customHeight="1">
      <c r="F18" s="13"/>
      <c r="G18" s="14">
        <f>IF(H18&gt;0,"代表者等名　","")</f>
      </c>
      <c r="H18" s="25"/>
      <c r="I18" s="25"/>
      <c r="J18" s="12">
        <f>IF($H18&gt;0,"印","")</f>
      </c>
    </row>
    <row r="20" ht="14.25">
      <c r="F20" s="2"/>
    </row>
    <row r="21" ht="14.25">
      <c r="F21" s="2"/>
    </row>
    <row r="22" ht="13.5">
      <c r="F22" s="3" t="str">
        <f>"平成"&amp;IF(RIGHT(LEFT(J31,3),2)="23","２３",IF(RIGHT(LEFT(J31,3),2)="24","２４",IF(RIGHT(LEFT(J31,3),2)="25","２５",IF(RIGHT(LEFT(J31,3),2)="26","２６",IF(RIGHT(LEFT(J31,3),2)="27","２７")))))&amp;"年度再生可能エネルギー発電設備等導入促進"&amp;IF(VALUE(RIGHT(J31,4))&gt;5000,"復興支援補助金補助","支援対策")&amp;"事業"</f>
        <v>平成２６年度再生可能エネルギー発電設備等導入促進支援対策事業</v>
      </c>
    </row>
    <row r="23" ht="14.25">
      <c r="F23" s="2" t="s">
        <v>21</v>
      </c>
    </row>
    <row r="24" ht="14.25">
      <c r="F24" s="2"/>
    </row>
    <row r="26" spans="2:10" ht="43.5" customHeight="1">
      <c r="B26" s="29" t="str">
        <f>TEXT(E50,"ggge年m月d日")&amp;"付け第"&amp;I50&amp;"号をもって交付決定のあった補助金に係る補助事業について、下記の理由により補助事業者の団体名（社名）等を変更しましたので報告します。"</f>
        <v>平成24年6月12日付け第ＪＰＲ12604号をもって交付決定のあった補助金に係る補助事業について、下記の理由により補助事業者の団体名（社名）等を変更しましたので報告します。</v>
      </c>
      <c r="C26" s="29"/>
      <c r="D26" s="29"/>
      <c r="E26" s="29"/>
      <c r="F26" s="29"/>
      <c r="G26" s="29"/>
      <c r="H26" s="29"/>
      <c r="I26" s="29"/>
      <c r="J26" s="29"/>
    </row>
    <row r="28" ht="13.5">
      <c r="F28" s="3" t="s">
        <v>7</v>
      </c>
    </row>
    <row r="30" spans="1:10" ht="13.5">
      <c r="A30" s="1" t="s">
        <v>11</v>
      </c>
      <c r="E30" s="30" t="s">
        <v>8</v>
      </c>
      <c r="F30" s="30"/>
      <c r="G30" s="30"/>
      <c r="H30" s="30"/>
      <c r="I30" s="30"/>
      <c r="J30" s="30"/>
    </row>
    <row r="31" spans="5:10" ht="13.5">
      <c r="E31" s="1" t="s">
        <v>9</v>
      </c>
      <c r="G31" s="31" t="s">
        <v>14</v>
      </c>
      <c r="H31" s="31"/>
      <c r="I31" s="1" t="s">
        <v>10</v>
      </c>
      <c r="J31" s="10" t="str">
        <f>IF(G31="J+８桁の交付決定番号","J26310001",ASC(TRIM(G31)))</f>
        <v>J26310001</v>
      </c>
    </row>
    <row r="32" spans="7:10" ht="13.5">
      <c r="G32" s="11"/>
      <c r="H32" s="11"/>
      <c r="J32" s="10">
        <f>VALUE(RIGHT(J31,4))</f>
        <v>1</v>
      </c>
    </row>
    <row r="33" spans="7:10" ht="13.5">
      <c r="G33" s="11"/>
      <c r="H33" s="11"/>
      <c r="J33" s="10"/>
    </row>
    <row r="34" spans="1:8" ht="13.5">
      <c r="A34" s="1" t="s">
        <v>18</v>
      </c>
      <c r="G34" s="4"/>
      <c r="H34" s="4"/>
    </row>
    <row r="35" spans="2:8" ht="13.5">
      <c r="B35" s="1" t="s">
        <v>24</v>
      </c>
      <c r="G35" s="4"/>
      <c r="H35" s="4"/>
    </row>
    <row r="36" spans="3:9" ht="13.5">
      <c r="C36" s="27" t="s">
        <v>22</v>
      </c>
      <c r="D36" s="32"/>
      <c r="E36" s="32"/>
      <c r="F36" s="32"/>
      <c r="G36" s="32"/>
      <c r="H36" s="32"/>
      <c r="I36" s="32"/>
    </row>
    <row r="37" spans="3:9" ht="13.5">
      <c r="C37" s="32"/>
      <c r="D37" s="32"/>
      <c r="E37" s="32"/>
      <c r="F37" s="32"/>
      <c r="G37" s="32"/>
      <c r="H37" s="32"/>
      <c r="I37" s="32"/>
    </row>
    <row r="38" spans="7:8" ht="13.5">
      <c r="G38" s="4"/>
      <c r="H38" s="4"/>
    </row>
    <row r="39" ht="13.5">
      <c r="B39" s="1" t="s">
        <v>25</v>
      </c>
    </row>
    <row r="40" spans="2:10" ht="13.5">
      <c r="B40" s="5"/>
      <c r="C40" s="27" t="s">
        <v>23</v>
      </c>
      <c r="D40" s="32"/>
      <c r="E40" s="32"/>
      <c r="F40" s="32"/>
      <c r="G40" s="32"/>
      <c r="H40" s="32"/>
      <c r="I40" s="32"/>
      <c r="J40" s="5"/>
    </row>
    <row r="41" spans="2:10" ht="13.5">
      <c r="B41" s="5"/>
      <c r="C41" s="32"/>
      <c r="D41" s="32"/>
      <c r="E41" s="32"/>
      <c r="F41" s="32"/>
      <c r="G41" s="32"/>
      <c r="H41" s="32"/>
      <c r="I41" s="32"/>
      <c r="J41" s="5"/>
    </row>
    <row r="42" spans="2:10" ht="13.5">
      <c r="B42" s="5"/>
      <c r="C42" s="5"/>
      <c r="D42" s="5"/>
      <c r="E42" s="5"/>
      <c r="F42" s="5"/>
      <c r="G42" s="5"/>
      <c r="H42" s="5"/>
      <c r="I42" s="5"/>
      <c r="J42" s="5"/>
    </row>
    <row r="43" spans="1:10" ht="13.5">
      <c r="A43" s="1" t="s">
        <v>19</v>
      </c>
      <c r="C43" s="5"/>
      <c r="D43" s="5"/>
      <c r="E43" s="16"/>
      <c r="F43" s="16"/>
      <c r="G43" s="5"/>
      <c r="H43" s="6"/>
      <c r="I43" s="26"/>
      <c r="J43" s="26"/>
    </row>
    <row r="44" spans="2:10" s="5" customFormat="1" ht="13.5" customHeight="1">
      <c r="B44" s="22"/>
      <c r="C44" s="27" t="s">
        <v>40</v>
      </c>
      <c r="D44" s="27"/>
      <c r="E44" s="27"/>
      <c r="F44" s="27"/>
      <c r="G44" s="27"/>
      <c r="H44" s="27"/>
      <c r="I44" s="27"/>
      <c r="J44" s="22"/>
    </row>
    <row r="45" spans="2:10" ht="13.5">
      <c r="B45" s="22"/>
      <c r="C45" s="27"/>
      <c r="D45" s="27"/>
      <c r="E45" s="27"/>
      <c r="F45" s="27"/>
      <c r="G45" s="27"/>
      <c r="H45" s="27"/>
      <c r="I45" s="27"/>
      <c r="J45" s="22"/>
    </row>
    <row r="46" spans="2:10" ht="13.5">
      <c r="B46" s="22"/>
      <c r="C46" s="27"/>
      <c r="D46" s="27"/>
      <c r="E46" s="27"/>
      <c r="F46" s="27"/>
      <c r="G46" s="27"/>
      <c r="H46" s="27"/>
      <c r="I46" s="27"/>
      <c r="J46" s="22"/>
    </row>
    <row r="47" spans="2:10" ht="13.5">
      <c r="B47" s="17"/>
      <c r="C47" s="17"/>
      <c r="D47" s="17"/>
      <c r="E47" s="17"/>
      <c r="F47" s="17"/>
      <c r="G47" s="17"/>
      <c r="H47" s="17"/>
      <c r="I47" s="17"/>
      <c r="J47" s="17"/>
    </row>
    <row r="48" spans="2:10" ht="13.5">
      <c r="B48" s="21" t="s">
        <v>20</v>
      </c>
      <c r="C48" s="17"/>
      <c r="D48" s="17"/>
      <c r="E48" s="17"/>
      <c r="F48" s="17"/>
      <c r="G48" s="17"/>
      <c r="H48" s="17"/>
      <c r="I48" s="17"/>
      <c r="J48" s="17"/>
    </row>
    <row r="50" spans="4:9" ht="13.5">
      <c r="D50" s="19" t="s">
        <v>16</v>
      </c>
      <c r="E50" s="28" t="str">
        <f>IF(J32&lt;86,"平成24年6月12日",IF(J32&lt;489,"平成24年10月18日",IF(OR(J32=491,J32=493,J32=494,J32=495),"平成25年4月23日",IF(J32&lt;910,"平成25年6月7日",IF(J32&lt;1321,"平成26年4月7日",IF(J32&lt;1342,"平成27年4月1日",IF(AND(J32&gt;5000,J32&lt;5088),"平成26年7月16日","平成26年7月30日")))))))</f>
        <v>平成24年6月12日</v>
      </c>
      <c r="F50" s="28"/>
      <c r="H50" s="18" t="s">
        <v>17</v>
      </c>
      <c r="I50" s="23" t="str">
        <f>IF(J32&lt;86,"ＪＰＲ12604",IF(J32&lt;489,"ＪＰＲ12Ｘ03",IF(OR(J32=491,J32=493,J32=494,J32=495),"ＪＰＲ134042",IF(J32&lt;910,"ＪＰＲ13601",IF(J32&lt;1321,"ＪＰＲ144002",IF(J32&lt;1342,"ＪＰＲ154001",IF(AND(J32&gt;5000,J32&lt;5088),"ＪＰＲ147007","ＪＰＲ147057")))))))</f>
        <v>ＪＰＲ12604</v>
      </c>
    </row>
  </sheetData>
  <sheetProtection/>
  <mergeCells count="15">
    <mergeCell ref="I43:J43"/>
    <mergeCell ref="C44:I46"/>
    <mergeCell ref="E50:F50"/>
    <mergeCell ref="H18:I18"/>
    <mergeCell ref="B26:J26"/>
    <mergeCell ref="E30:J30"/>
    <mergeCell ref="G31:H31"/>
    <mergeCell ref="C36:I37"/>
    <mergeCell ref="C40:I41"/>
    <mergeCell ref="I2:J2"/>
    <mergeCell ref="H7:J7"/>
    <mergeCell ref="H9:J9"/>
    <mergeCell ref="H11:I11"/>
    <mergeCell ref="H14:J14"/>
    <mergeCell ref="H16:J16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.00390625" style="0" customWidth="1"/>
  </cols>
  <sheetData>
    <row r="1" ht="13.5">
      <c r="A1" t="s">
        <v>38</v>
      </c>
    </row>
    <row r="2" ht="13.5">
      <c r="B2" t="s">
        <v>26</v>
      </c>
    </row>
    <row r="3" ht="13.5">
      <c r="B3" t="s">
        <v>27</v>
      </c>
    </row>
    <row r="4" ht="13.5">
      <c r="C4" t="s">
        <v>28</v>
      </c>
    </row>
    <row r="5" ht="13.5">
      <c r="B5" t="s">
        <v>29</v>
      </c>
    </row>
    <row r="6" ht="13.5">
      <c r="B6" t="s">
        <v>30</v>
      </c>
    </row>
    <row r="7" ht="13.5">
      <c r="B7" t="s">
        <v>37</v>
      </c>
    </row>
    <row r="8" ht="13.5">
      <c r="B8" t="s">
        <v>31</v>
      </c>
    </row>
    <row r="9" ht="13.5">
      <c r="B9" t="s">
        <v>32</v>
      </c>
    </row>
    <row r="10" ht="13.5">
      <c r="B10" t="s">
        <v>34</v>
      </c>
    </row>
    <row r="11" ht="13.5">
      <c r="B11" t="s">
        <v>33</v>
      </c>
    </row>
    <row r="13" ht="13.5">
      <c r="A13" t="s">
        <v>35</v>
      </c>
    </row>
    <row r="14" ht="13.5">
      <c r="B14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h-yamaki</dc:creator>
  <cp:keywords/>
  <dc:description/>
  <cp:lastModifiedBy>obara</cp:lastModifiedBy>
  <cp:lastPrinted>2015-07-07T02:33:42Z</cp:lastPrinted>
  <dcterms:created xsi:type="dcterms:W3CDTF">2014-07-10T02:19:55Z</dcterms:created>
  <dcterms:modified xsi:type="dcterms:W3CDTF">2019-04-12T06:58:18Z</dcterms:modified>
  <cp:category/>
  <cp:version/>
  <cp:contentType/>
  <cp:contentStatus/>
</cp:coreProperties>
</file>