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90" activeTab="0"/>
  </bookViews>
  <sheets>
    <sheet name="住所変更" sheetId="1" r:id="rId1"/>
    <sheet name="記入方法" sheetId="2" r:id="rId2"/>
  </sheets>
  <definedNames>
    <definedName name="_xlfn.IFERROR" hidden="1">#NAME?</definedName>
  </definedNames>
  <calcPr fullCalcOnLoad="1"/>
</workbook>
</file>

<file path=xl/sharedStrings.xml><?xml version="1.0" encoding="utf-8"?>
<sst xmlns="http://schemas.openxmlformats.org/spreadsheetml/2006/main" count="41" uniqueCount="41">
  <si>
    <t>番　　　号</t>
  </si>
  <si>
    <t>一般社団法人太陽光発電協会　代表理事　殿</t>
  </si>
  <si>
    <t>（○×県　　市　　　番地）</t>
  </si>
  <si>
    <t>申請者</t>
  </si>
  <si>
    <t>（○×株式会社）</t>
  </si>
  <si>
    <t>（○×太郎）</t>
  </si>
  <si>
    <t>印</t>
  </si>
  <si>
    <t>記</t>
  </si>
  <si>
    <t>（○×発電事業）</t>
  </si>
  <si>
    <t>（交付決定番号：</t>
  </si>
  <si>
    <t>）</t>
  </si>
  <si>
    <t>１．補助事業の名称</t>
  </si>
  <si>
    <t>代表者等名　</t>
  </si>
  <si>
    <t>住　　所　</t>
  </si>
  <si>
    <t>J+８桁の交付決定番号</t>
  </si>
  <si>
    <t>名　　称　</t>
  </si>
  <si>
    <t>２．変更の内容</t>
  </si>
  <si>
    <t>３．変更の理由</t>
  </si>
  <si>
    <t>（注）登記簿謄本原本を添付すること。</t>
  </si>
  <si>
    <t>住所変更報告書</t>
  </si>
  <si>
    <t>（１）旧住所</t>
  </si>
  <si>
    <t>（２）新住所</t>
  </si>
  <si>
    <t>記載例：東京都千代田区〇－〇</t>
  </si>
  <si>
    <t>記載例：東京都港区△－△</t>
  </si>
  <si>
    <t>※このファイルは補助金の種類や交付要綱、交付規程、実施細則の条項を自動的に判別します。</t>
  </si>
  <si>
    <t>１．すべての緑色のセルを埋めてください。</t>
  </si>
  <si>
    <t>自動判別が行われますので、空欄があると正しく判別できません。</t>
  </si>
  <si>
    <t>２．記入のヒント</t>
  </si>
  <si>
    <t>　①日付の欄は、和暦で記載ください。</t>
  </si>
  <si>
    <t>　③補助事業の名称は、交付決定通知書の名称を変えずに記入してください。</t>
  </si>
  <si>
    <t>　④交付決定番号は、交付決定通知書のJ２で始まる番号を記載ください。例：J26510001</t>
  </si>
  <si>
    <t>　⑤交付決定日とJPRで始まる文書番号は、交付決定通知書を確認ください。</t>
  </si>
  <si>
    <t>その他、（）等の注意書きは削除してください。</t>
  </si>
  <si>
    <t>提出方法</t>
  </si>
  <si>
    <t>印刷、捺印して、新登記簿を添付して郵送してください。</t>
  </si>
  <si>
    <t>記入方法</t>
  </si>
  <si>
    <t>　②補助金を連名で申請した場合は申請者の欄の下の２社目を埋めてください。</t>
  </si>
  <si>
    <t>交付決定日：</t>
  </si>
  <si>
    <t>交付決定文書番号：</t>
  </si>
  <si>
    <t>令和　　年　　月　　日</t>
  </si>
  <si>
    <t>記載例：令和　　年　　月　　日付けで、本社を移転したため。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</si>
</sst>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sz val="11"/>
      <color theme="0"/>
      <name val="ＭＳ Ｐゴシック"/>
      <family val="3"/>
    </font>
    <font>
      <sz val="10"/>
      <color rgb="FFFF0000"/>
      <name val="ＭＳ Ｐゴシック"/>
      <family val="3"/>
    </font>
    <font>
      <b/>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9" fillId="32" borderId="0" applyNumberFormat="0" applyBorder="0" applyAlignment="0" applyProtection="0"/>
  </cellStyleXfs>
  <cellXfs count="33">
    <xf numFmtId="0" fontId="0" fillId="0" borderId="0" xfId="0" applyFont="1" applyAlignment="1">
      <alignment vertical="center"/>
    </xf>
    <xf numFmtId="0" fontId="3" fillId="0" borderId="0" xfId="60">
      <alignment/>
      <protection/>
    </xf>
    <xf numFmtId="0" fontId="4" fillId="0" borderId="0" xfId="60" applyFont="1" applyAlignment="1">
      <alignment horizontal="center"/>
      <protection/>
    </xf>
    <xf numFmtId="0" fontId="3" fillId="0" borderId="0" xfId="60" applyAlignment="1">
      <alignment horizontal="center"/>
      <protection/>
    </xf>
    <xf numFmtId="0" fontId="3" fillId="0" borderId="0" xfId="60" applyFill="1" applyAlignment="1">
      <alignment horizontal="center"/>
      <protection/>
    </xf>
    <xf numFmtId="0" fontId="3" fillId="0" borderId="0" xfId="60" applyFill="1">
      <alignment/>
      <protection/>
    </xf>
    <xf numFmtId="0" fontId="3" fillId="0" borderId="0" xfId="60" applyFill="1" applyAlignment="1">
      <alignment horizontal="right"/>
      <protection/>
    </xf>
    <xf numFmtId="0" fontId="40" fillId="0" borderId="0" xfId="60" applyFont="1" applyAlignment="1" applyProtection="1">
      <alignment horizontal="right" vertical="center"/>
      <protection locked="0"/>
    </xf>
    <xf numFmtId="0" fontId="40" fillId="0" borderId="0" xfId="60" applyFont="1" applyAlignment="1">
      <alignment horizontal="right"/>
      <protection/>
    </xf>
    <xf numFmtId="0" fontId="40" fillId="0" borderId="0" xfId="60" applyFont="1">
      <alignment/>
      <protection/>
    </xf>
    <xf numFmtId="0" fontId="41" fillId="0" borderId="0" xfId="60" applyFont="1" applyFill="1" applyAlignment="1" applyProtection="1">
      <alignment horizontal="right"/>
      <protection hidden="1"/>
    </xf>
    <xf numFmtId="0" fontId="3" fillId="0" borderId="0" xfId="60" applyFill="1" applyAlignment="1" applyProtection="1">
      <alignment horizontal="center"/>
      <protection/>
    </xf>
    <xf numFmtId="0" fontId="3" fillId="0" borderId="0" xfId="60" applyFill="1" applyAlignment="1" applyProtection="1">
      <alignment horizontal="right"/>
      <protection/>
    </xf>
    <xf numFmtId="0" fontId="5" fillId="0" borderId="0" xfId="60" applyFont="1">
      <alignment/>
      <protection/>
    </xf>
    <xf numFmtId="0" fontId="5" fillId="0" borderId="0" xfId="60" applyFont="1" applyFill="1" applyAlignment="1" applyProtection="1">
      <alignment horizontal="right"/>
      <protection/>
    </xf>
    <xf numFmtId="0" fontId="5" fillId="0" borderId="0" xfId="60" applyFont="1" applyFill="1" applyAlignment="1" applyProtection="1">
      <alignment/>
      <protection/>
    </xf>
    <xf numFmtId="0" fontId="3" fillId="0" borderId="0" xfId="60" applyFill="1" applyAlignment="1" applyProtection="1">
      <alignment horizontal="center"/>
      <protection locked="0"/>
    </xf>
    <xf numFmtId="0" fontId="3" fillId="0" borderId="0" xfId="60" applyFill="1" applyAlignment="1" applyProtection="1">
      <alignment horizontal="left" vertical="top"/>
      <protection/>
    </xf>
    <xf numFmtId="0" fontId="3" fillId="0" borderId="0" xfId="60" applyAlignment="1">
      <alignment horizontal="right"/>
      <protection/>
    </xf>
    <xf numFmtId="0" fontId="3" fillId="0" borderId="0" xfId="60" applyAlignment="1">
      <alignment horizontal="right" vertical="center"/>
      <protection/>
    </xf>
    <xf numFmtId="0" fontId="42" fillId="0" borderId="0" xfId="60" applyFont="1">
      <alignment/>
      <protection/>
    </xf>
    <xf numFmtId="0" fontId="43" fillId="0" borderId="0" xfId="60" applyFont="1" applyFill="1" applyAlignment="1" applyProtection="1">
      <alignment horizontal="left" vertical="top"/>
      <protection/>
    </xf>
    <xf numFmtId="0" fontId="3" fillId="0" borderId="0" xfId="60" applyFill="1" applyAlignment="1" applyProtection="1">
      <alignment horizontal="center" vertical="top" wrapText="1"/>
      <protection/>
    </xf>
    <xf numFmtId="0" fontId="3" fillId="0" borderId="0" xfId="60" applyFill="1" applyProtection="1">
      <alignment/>
      <protection/>
    </xf>
    <xf numFmtId="176" fontId="3" fillId="33" borderId="0" xfId="60" applyNumberFormat="1" applyFill="1" applyAlignment="1" applyProtection="1">
      <alignment horizontal="right"/>
      <protection locked="0"/>
    </xf>
    <xf numFmtId="0" fontId="3" fillId="33" borderId="0" xfId="60" applyFill="1" applyAlignment="1" applyProtection="1">
      <alignment horizontal="left" wrapText="1"/>
      <protection locked="0"/>
    </xf>
    <xf numFmtId="0" fontId="3" fillId="0" borderId="0" xfId="60" applyFill="1" applyAlignment="1" applyProtection="1">
      <alignment horizontal="left"/>
      <protection locked="0"/>
    </xf>
    <xf numFmtId="0" fontId="3" fillId="33" borderId="0" xfId="60" applyFill="1" applyAlignment="1" applyProtection="1">
      <alignment horizontal="left" vertical="top" wrapText="1"/>
      <protection locked="0"/>
    </xf>
    <xf numFmtId="0" fontId="3" fillId="0" borderId="0" xfId="60" applyFill="1" applyAlignment="1" applyProtection="1">
      <alignment horizontal="left"/>
      <protection/>
    </xf>
    <xf numFmtId="0" fontId="3" fillId="0" borderId="0" xfId="60" applyAlignment="1">
      <alignment horizontal="left" vertical="top" wrapText="1"/>
      <protection/>
    </xf>
    <xf numFmtId="0" fontId="3" fillId="33" borderId="0" xfId="60" applyFill="1" applyAlignment="1" applyProtection="1">
      <alignment horizontal="left" vertical="top" shrinkToFit="1"/>
      <protection locked="0"/>
    </xf>
    <xf numFmtId="0" fontId="3" fillId="33" borderId="0" xfId="60" applyFill="1" applyAlignment="1" applyProtection="1">
      <alignment horizontal="center"/>
      <protection locked="0"/>
    </xf>
    <xf numFmtId="0" fontId="3" fillId="33" borderId="0" xfId="60" applyFill="1" applyAlignment="1" applyProtection="1">
      <alignment horizontal="left" vertical="top"/>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1019175</xdr:colOff>
      <xdr:row>30</xdr:row>
      <xdr:rowOff>19050</xdr:rowOff>
    </xdr:from>
    <xdr:to>
      <xdr:col>9</xdr:col>
      <xdr:colOff>295275</xdr:colOff>
      <xdr:row>32</xdr:row>
      <xdr:rowOff>38100</xdr:rowOff>
    </xdr:to>
    <xdr:sp>
      <xdr:nvSpPr>
        <xdr:cNvPr id="1" name="正方形/長方形 2"/>
        <xdr:cNvSpPr>
          <a:spLocks/>
        </xdr:cNvSpPr>
      </xdr:nvSpPr>
      <xdr:spPr>
        <a:xfrm>
          <a:off x="5572125" y="6991350"/>
          <a:ext cx="304800" cy="361950"/>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19">
      <selection activeCell="D51" sqref="D51"/>
    </sheetView>
  </sheetViews>
  <sheetFormatPr defaultColWidth="9.140625" defaultRowHeight="15"/>
  <cols>
    <col min="1" max="1" width="2.28125" style="1" customWidth="1"/>
    <col min="2" max="2" width="11.28125" style="1" customWidth="1"/>
    <col min="3" max="3" width="8.421875" style="1" customWidth="1"/>
    <col min="4" max="4" width="8.140625" style="1" customWidth="1"/>
    <col min="5" max="5" width="7.421875" style="1" customWidth="1"/>
    <col min="6" max="6" width="11.00390625" style="1" customWidth="1"/>
    <col min="7" max="7" width="9.57421875" style="1" customWidth="1"/>
    <col min="8" max="8" width="10.140625" style="1" customWidth="1"/>
    <col min="9" max="9" width="15.421875" style="1" customWidth="1"/>
    <col min="10" max="10" width="4.57421875" style="1" customWidth="1"/>
    <col min="11" max="16384" width="9.00390625" style="1" customWidth="1"/>
  </cols>
  <sheetData>
    <row r="1" ht="13.5">
      <c r="J1" s="7" t="s">
        <v>0</v>
      </c>
    </row>
    <row r="2" spans="9:10" ht="13.5">
      <c r="I2" s="24" t="s">
        <v>39</v>
      </c>
      <c r="J2" s="24"/>
    </row>
    <row r="3" spans="2:9" ht="13.5">
      <c r="B3" s="1" t="s">
        <v>1</v>
      </c>
      <c r="I3" s="20"/>
    </row>
    <row r="4" ht="13.5">
      <c r="C4" s="1">
        <f>IF(I2&lt;42464,"(ＪＰＥＡ復興センター御中)","")</f>
      </c>
    </row>
    <row r="7" spans="7:10" ht="30" customHeight="1">
      <c r="G7" s="8" t="s">
        <v>13</v>
      </c>
      <c r="H7" s="25" t="s">
        <v>2</v>
      </c>
      <c r="I7" s="25"/>
      <c r="J7" s="25"/>
    </row>
    <row r="8" ht="13.5" customHeight="1"/>
    <row r="9" spans="6:10" ht="30" customHeight="1">
      <c r="F9" s="9" t="s">
        <v>3</v>
      </c>
      <c r="G9" s="8" t="s">
        <v>15</v>
      </c>
      <c r="H9" s="25" t="s">
        <v>4</v>
      </c>
      <c r="I9" s="25"/>
      <c r="J9" s="25"/>
    </row>
    <row r="10" ht="13.5" customHeight="1"/>
    <row r="11" spans="7:10" ht="30" customHeight="1">
      <c r="G11" s="8" t="s">
        <v>12</v>
      </c>
      <c r="H11" s="25" t="s">
        <v>5</v>
      </c>
      <c r="I11" s="25"/>
      <c r="J11" s="12" t="s">
        <v>6</v>
      </c>
    </row>
    <row r="14" spans="6:10" ht="30" customHeight="1">
      <c r="F14" s="13"/>
      <c r="G14" s="14">
        <f>IF(H14&gt;0,"住　　所　","")</f>
      </c>
      <c r="H14" s="25"/>
      <c r="I14" s="25"/>
      <c r="J14" s="25"/>
    </row>
    <row r="15" spans="6:7" ht="13.5" customHeight="1">
      <c r="F15" s="13"/>
      <c r="G15" s="13"/>
    </row>
    <row r="16" spans="6:10" ht="30" customHeight="1">
      <c r="F16" s="15">
        <f>IF(H16&gt;0,"申請者　","")</f>
      </c>
      <c r="G16" s="14">
        <f>IF(H16&gt;0,"名　　称　","")</f>
      </c>
      <c r="H16" s="25"/>
      <c r="I16" s="25"/>
      <c r="J16" s="25"/>
    </row>
    <row r="17" spans="6:7" ht="13.5" customHeight="1">
      <c r="F17" s="13"/>
      <c r="G17" s="13"/>
    </row>
    <row r="18" spans="6:10" ht="30" customHeight="1">
      <c r="F18" s="13"/>
      <c r="G18" s="14">
        <f>IF(H18&gt;0,"代表者等名　","")</f>
      </c>
      <c r="H18" s="25"/>
      <c r="I18" s="25"/>
      <c r="J18" s="12">
        <f>IF($H18&gt;0,"印","")</f>
      </c>
    </row>
    <row r="20" ht="14.25">
      <c r="F20" s="2"/>
    </row>
    <row r="21" ht="14.25">
      <c r="F21" s="2"/>
    </row>
    <row r="22" ht="13.5">
      <c r="F22" s="3" t="str">
        <f>"平成"&amp;IF(RIGHT(LEFT(J31,3),2)="23","２３",IF(RIGHT(LEFT(J31,3),2)="24","２４",IF(RIGHT(LEFT(J31,3),2)="25","２５",IF(RIGHT(LEFT(J31,3),2)="26","２６",IF(RIGHT(LEFT(J31,3),2)="27","２７")))))&amp;"年度再生可能エネルギー発電設備等導入促進"&amp;IF(VALUE(RIGHT(J31,4))&gt;5000,"復興支援補助金補助","支援対策")&amp;"事業"</f>
        <v>平成２６年度再生可能エネルギー発電設備等導入促進支援対策事業</v>
      </c>
    </row>
    <row r="23" ht="14.25">
      <c r="F23" s="2" t="s">
        <v>19</v>
      </c>
    </row>
    <row r="24" ht="14.25">
      <c r="F24" s="2"/>
    </row>
    <row r="26" spans="2:10" ht="43.5" customHeight="1">
      <c r="B26" s="29" t="str">
        <f>TEXT(E50,"ggge年m月d日")&amp;"付け第"&amp;I50&amp;"号をもって交付決定のあった補助金に係る補助事業について、下記の理由により補助事業者の住所を変更しましたので報告します。"</f>
        <v>平成24年6月12日付け第ＪＰＲ12604号をもって交付決定のあった補助金に係る補助事業について、下記の理由により補助事業者の住所を変更しましたので報告します。</v>
      </c>
      <c r="C26" s="29"/>
      <c r="D26" s="29"/>
      <c r="E26" s="29"/>
      <c r="F26" s="29"/>
      <c r="G26" s="29"/>
      <c r="H26" s="29"/>
      <c r="I26" s="29"/>
      <c r="J26" s="29"/>
    </row>
    <row r="28" ht="13.5">
      <c r="F28" s="3" t="s">
        <v>7</v>
      </c>
    </row>
    <row r="30" spans="1:10" ht="13.5">
      <c r="A30" s="1" t="s">
        <v>11</v>
      </c>
      <c r="E30" s="30" t="s">
        <v>8</v>
      </c>
      <c r="F30" s="30"/>
      <c r="G30" s="30"/>
      <c r="H30" s="30"/>
      <c r="I30" s="30"/>
      <c r="J30" s="30"/>
    </row>
    <row r="31" spans="5:10" ht="13.5">
      <c r="E31" s="1" t="s">
        <v>9</v>
      </c>
      <c r="G31" s="31" t="s">
        <v>14</v>
      </c>
      <c r="H31" s="31"/>
      <c r="I31" s="1" t="s">
        <v>10</v>
      </c>
      <c r="J31" s="10" t="str">
        <f>IF(G31="J+８桁の交付決定番号","J26310001",ASC(TRIM(G31)))</f>
        <v>J26310001</v>
      </c>
    </row>
    <row r="32" spans="7:10" ht="13.5">
      <c r="G32" s="11"/>
      <c r="H32" s="11"/>
      <c r="J32" s="10">
        <f>VALUE(RIGHT(J31,4))</f>
        <v>1</v>
      </c>
    </row>
    <row r="33" spans="7:10" ht="13.5">
      <c r="G33" s="11"/>
      <c r="H33" s="11"/>
      <c r="J33" s="10"/>
    </row>
    <row r="34" spans="1:8" ht="13.5">
      <c r="A34" s="1" t="s">
        <v>16</v>
      </c>
      <c r="G34" s="4"/>
      <c r="H34" s="4"/>
    </row>
    <row r="35" spans="2:8" ht="13.5">
      <c r="B35" s="1" t="s">
        <v>20</v>
      </c>
      <c r="G35" s="4"/>
      <c r="H35" s="4"/>
    </row>
    <row r="36" spans="3:9" ht="13.5">
      <c r="C36" s="32" t="s">
        <v>22</v>
      </c>
      <c r="D36" s="32"/>
      <c r="E36" s="32"/>
      <c r="F36" s="32"/>
      <c r="G36" s="32"/>
      <c r="H36" s="32"/>
      <c r="I36" s="32"/>
    </row>
    <row r="37" spans="3:9" ht="13.5">
      <c r="C37" s="32"/>
      <c r="D37" s="32"/>
      <c r="E37" s="32"/>
      <c r="F37" s="32"/>
      <c r="G37" s="32"/>
      <c r="H37" s="32"/>
      <c r="I37" s="32"/>
    </row>
    <row r="38" spans="7:8" ht="13.5">
      <c r="G38" s="4"/>
      <c r="H38" s="4"/>
    </row>
    <row r="39" ht="13.5">
      <c r="B39" s="1" t="s">
        <v>21</v>
      </c>
    </row>
    <row r="40" spans="2:10" ht="13.5">
      <c r="B40" s="5"/>
      <c r="C40" s="32" t="s">
        <v>23</v>
      </c>
      <c r="D40" s="32"/>
      <c r="E40" s="32"/>
      <c r="F40" s="32"/>
      <c r="G40" s="32"/>
      <c r="H40" s="32"/>
      <c r="I40" s="32"/>
      <c r="J40" s="5"/>
    </row>
    <row r="41" spans="2:10" ht="13.5">
      <c r="B41" s="5"/>
      <c r="C41" s="32"/>
      <c r="D41" s="32"/>
      <c r="E41" s="32"/>
      <c r="F41" s="32"/>
      <c r="G41" s="32"/>
      <c r="H41" s="32"/>
      <c r="I41" s="32"/>
      <c r="J41" s="5"/>
    </row>
    <row r="42" spans="2:10" ht="13.5">
      <c r="B42" s="5"/>
      <c r="C42" s="5"/>
      <c r="D42" s="5"/>
      <c r="E42" s="5"/>
      <c r="F42" s="5"/>
      <c r="G42" s="5"/>
      <c r="H42" s="5"/>
      <c r="I42" s="5"/>
      <c r="J42" s="5"/>
    </row>
    <row r="43" spans="1:10" ht="13.5">
      <c r="A43" s="1" t="s">
        <v>17</v>
      </c>
      <c r="C43" s="5"/>
      <c r="D43" s="5"/>
      <c r="E43" s="16"/>
      <c r="F43" s="16"/>
      <c r="G43" s="5"/>
      <c r="H43" s="6"/>
      <c r="I43" s="26"/>
      <c r="J43" s="26"/>
    </row>
    <row r="44" spans="2:10" s="5" customFormat="1" ht="13.5" customHeight="1">
      <c r="B44" s="22"/>
      <c r="C44" s="27" t="s">
        <v>40</v>
      </c>
      <c r="D44" s="27"/>
      <c r="E44" s="27"/>
      <c r="F44" s="27"/>
      <c r="G44" s="27"/>
      <c r="H44" s="27"/>
      <c r="I44" s="27"/>
      <c r="J44" s="22"/>
    </row>
    <row r="45" spans="2:10" ht="13.5">
      <c r="B45" s="22"/>
      <c r="C45" s="27"/>
      <c r="D45" s="27"/>
      <c r="E45" s="27"/>
      <c r="F45" s="27"/>
      <c r="G45" s="27"/>
      <c r="H45" s="27"/>
      <c r="I45" s="27"/>
      <c r="J45" s="22"/>
    </row>
    <row r="46" spans="2:10" ht="13.5">
      <c r="B46" s="22"/>
      <c r="C46" s="27"/>
      <c r="D46" s="27"/>
      <c r="E46" s="27"/>
      <c r="F46" s="27"/>
      <c r="G46" s="27"/>
      <c r="H46" s="27"/>
      <c r="I46" s="27"/>
      <c r="J46" s="22"/>
    </row>
    <row r="47" spans="2:10" ht="13.5">
      <c r="B47" s="17"/>
      <c r="C47" s="17"/>
      <c r="D47" s="17"/>
      <c r="E47" s="17"/>
      <c r="F47" s="17"/>
      <c r="G47" s="17"/>
      <c r="H47" s="17"/>
      <c r="I47" s="17"/>
      <c r="J47" s="17"/>
    </row>
    <row r="48" spans="2:10" ht="13.5">
      <c r="B48" s="21" t="s">
        <v>18</v>
      </c>
      <c r="C48" s="17"/>
      <c r="D48" s="17"/>
      <c r="E48" s="17"/>
      <c r="F48" s="17"/>
      <c r="G48" s="17"/>
      <c r="H48" s="17"/>
      <c r="I48" s="17"/>
      <c r="J48" s="17"/>
    </row>
    <row r="50" spans="4:9" ht="13.5">
      <c r="D50" s="19" t="s">
        <v>37</v>
      </c>
      <c r="E50" s="28" t="str">
        <f>IF(J32&lt;86,"平成24年6月12日",IF(J32&lt;489,"平成24年10月18日",IF(OR(J32=491,J32=493,J32=494,J32=495),"平成25年4月23日",IF(J32&lt;910,"平成25年6月7日",IF(J32&lt;1321,"平成26年4月7日",IF(J32&lt;1342,"平成27年4月1日",IF(AND(J32&gt;5000,J32&lt;5088),"平成26年7月16日","平成26年7月30日")))))))</f>
        <v>平成24年6月12日</v>
      </c>
      <c r="F50" s="28"/>
      <c r="H50" s="18" t="s">
        <v>38</v>
      </c>
      <c r="I50" s="23" t="str">
        <f>IF(J32&lt;86,"ＪＰＲ12604",IF(J32&lt;489,"ＪＰＲ12Ｘ03",IF(OR(J32=491,J32=493,J32=494,J32=495),"ＪＰＲ134042",IF(J32&lt;910,"ＪＰＲ13601",IF(J32&lt;1321,"ＪＰＲ144002",IF(J32&lt;1342,"ＪＰＲ154001",IF(AND(J32&gt;5000,J32&lt;5088),"ＪＰＲ147007","ＪＰＲ147057")))))))</f>
        <v>ＪＰＲ12604</v>
      </c>
    </row>
  </sheetData>
  <sheetProtection/>
  <mergeCells count="15">
    <mergeCell ref="I43:J43"/>
    <mergeCell ref="C44:I46"/>
    <mergeCell ref="E50:F50"/>
    <mergeCell ref="H18:I18"/>
    <mergeCell ref="B26:J26"/>
    <mergeCell ref="E30:J30"/>
    <mergeCell ref="G31:H31"/>
    <mergeCell ref="C36:I37"/>
    <mergeCell ref="C40:I41"/>
    <mergeCell ref="I2:J2"/>
    <mergeCell ref="H7:J7"/>
    <mergeCell ref="H9:J9"/>
    <mergeCell ref="H11:I11"/>
    <mergeCell ref="H14:J14"/>
    <mergeCell ref="H16:J16"/>
  </mergeCells>
  <printOptions/>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4"/>
  <sheetViews>
    <sheetView zoomScalePageLayoutView="0" workbookViewId="0" topLeftCell="A1">
      <selection activeCell="E22" sqref="E22"/>
    </sheetView>
  </sheetViews>
  <sheetFormatPr defaultColWidth="9.140625" defaultRowHeight="15"/>
  <cols>
    <col min="1" max="1" width="4.421875" style="0" customWidth="1"/>
  </cols>
  <sheetData>
    <row r="1" ht="13.5">
      <c r="A1" t="s">
        <v>35</v>
      </c>
    </row>
    <row r="2" ht="13.5">
      <c r="B2" t="s">
        <v>24</v>
      </c>
    </row>
    <row r="3" ht="13.5">
      <c r="B3" t="s">
        <v>25</v>
      </c>
    </row>
    <row r="4" ht="13.5">
      <c r="C4" t="s">
        <v>26</v>
      </c>
    </row>
    <row r="5" ht="13.5">
      <c r="B5" t="s">
        <v>27</v>
      </c>
    </row>
    <row r="6" ht="13.5">
      <c r="B6" t="s">
        <v>28</v>
      </c>
    </row>
    <row r="7" ht="13.5">
      <c r="B7" t="s">
        <v>36</v>
      </c>
    </row>
    <row r="8" ht="13.5">
      <c r="B8" t="s">
        <v>29</v>
      </c>
    </row>
    <row r="9" ht="13.5">
      <c r="B9" t="s">
        <v>30</v>
      </c>
    </row>
    <row r="10" ht="13.5">
      <c r="B10" t="s">
        <v>31</v>
      </c>
    </row>
    <row r="11" ht="13.5">
      <c r="B11" t="s">
        <v>32</v>
      </c>
    </row>
    <row r="13" ht="13.5">
      <c r="A13" t="s">
        <v>33</v>
      </c>
    </row>
    <row r="14" ht="13.5">
      <c r="B14" t="s">
        <v>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h-yamaki</dc:creator>
  <cp:keywords/>
  <dc:description/>
  <cp:lastModifiedBy>obara</cp:lastModifiedBy>
  <cp:lastPrinted>2015-11-11T05:02:17Z</cp:lastPrinted>
  <dcterms:created xsi:type="dcterms:W3CDTF">2014-07-10T02:19:55Z</dcterms:created>
  <dcterms:modified xsi:type="dcterms:W3CDTF">2019-04-12T06:57:45Z</dcterms:modified>
  <cp:category/>
  <cp:version/>
  <cp:contentType/>
  <cp:contentStatus/>
</cp:coreProperties>
</file>