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taniguchi\Desktop\"/>
    </mc:Choice>
  </mc:AlternateContent>
  <xr:revisionPtr revIDLastSave="0" documentId="13_ncr:1_{1F4C0DF2-7971-4E53-AFA4-2CB4C647D60E}" xr6:coauthVersionLast="47" xr6:coauthVersionMax="47" xr10:uidLastSave="{00000000-0000-0000-0000-000000000000}"/>
  <bookViews>
    <workbookView xWindow="-28920" yWindow="840" windowWidth="29040" windowHeight="15840" xr2:uid="{00000000-000D-0000-FFFF-FFFF00000000}"/>
  </bookViews>
  <sheets>
    <sheet name="総合判定" sheetId="6" r:id="rId1"/>
    <sheet name="1.フェンス" sheetId="1" r:id="rId2"/>
    <sheet name="2.標識" sheetId="2" r:id="rId3"/>
    <sheet name="3.土木・地盤" sheetId="4" r:id="rId4"/>
    <sheet name="4.架台強度(基礎)" sheetId="5" r:id="rId5"/>
    <sheet name="5.架台強度(パネル固定)" sheetId="7" r:id="rId6"/>
    <sheet name="6.架台強度(本体強度)" sheetId="8" r:id="rId7"/>
    <sheet name="7.植生" sheetId="9" r:id="rId8"/>
    <sheet name="8.メンテナンス性(作業安全)" sheetId="10"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7" i="6" l="1"/>
  <c r="J37" i="6"/>
  <c r="I37" i="6"/>
  <c r="H37" i="6"/>
  <c r="G37" i="6"/>
  <c r="F37" i="6"/>
  <c r="E37" i="6"/>
  <c r="H34" i="6"/>
  <c r="G34" i="6"/>
  <c r="F34" i="6"/>
  <c r="E34" i="6"/>
  <c r="R31" i="6"/>
  <c r="Q31" i="6"/>
  <c r="P31" i="6"/>
  <c r="O31" i="6"/>
  <c r="N31" i="6"/>
  <c r="M31" i="6"/>
  <c r="L31" i="6"/>
  <c r="K31" i="6"/>
  <c r="J31" i="6"/>
  <c r="I31" i="6"/>
  <c r="H31" i="6"/>
  <c r="G31" i="6"/>
  <c r="F31" i="6"/>
  <c r="E31" i="6"/>
  <c r="M28" i="6"/>
  <c r="L28" i="6"/>
  <c r="K28" i="6"/>
  <c r="J28" i="6"/>
  <c r="I28" i="6"/>
  <c r="H28" i="6"/>
  <c r="G28" i="6"/>
  <c r="F28" i="6"/>
  <c r="E28" i="6"/>
  <c r="E55" i="8"/>
  <c r="B55" i="8"/>
  <c r="E54" i="8"/>
  <c r="B54" i="8"/>
  <c r="E37" i="8"/>
  <c r="B37" i="8"/>
  <c r="E36" i="8"/>
  <c r="B36" i="8"/>
  <c r="E34" i="10"/>
  <c r="B34" i="10"/>
  <c r="E33" i="10"/>
  <c r="B33" i="10"/>
  <c r="E32" i="10"/>
  <c r="B32" i="10"/>
  <c r="E31" i="10"/>
  <c r="B31" i="10"/>
  <c r="E30" i="10"/>
  <c r="B30" i="10"/>
  <c r="E29" i="10"/>
  <c r="B29" i="10"/>
  <c r="E28" i="10"/>
  <c r="B28" i="10"/>
  <c r="E27" i="10"/>
  <c r="B27" i="10"/>
  <c r="E26" i="10"/>
  <c r="B26" i="10"/>
  <c r="E25" i="10"/>
  <c r="B25" i="10"/>
  <c r="E24" i="10"/>
  <c r="B24" i="10"/>
  <c r="E23" i="10"/>
  <c r="B23" i="10"/>
  <c r="E22" i="10"/>
  <c r="B22" i="10"/>
  <c r="E21" i="10"/>
  <c r="B21" i="10"/>
  <c r="E25" i="9"/>
  <c r="B25" i="9"/>
  <c r="E24" i="9"/>
  <c r="B24" i="9"/>
  <c r="E23" i="9"/>
  <c r="B23" i="9"/>
  <c r="E22" i="9"/>
  <c r="B22" i="9"/>
  <c r="E21" i="9"/>
  <c r="B21" i="9"/>
  <c r="E20" i="9"/>
  <c r="B20" i="9"/>
  <c r="E19" i="9"/>
  <c r="B19" i="9"/>
  <c r="E18" i="9"/>
  <c r="B18" i="9"/>
  <c r="E53" i="8"/>
  <c r="B53" i="8"/>
  <c r="E52" i="8"/>
  <c r="B52" i="8"/>
  <c r="E51" i="8"/>
  <c r="B51" i="8"/>
  <c r="E50" i="8"/>
  <c r="B50" i="8"/>
  <c r="E49" i="8"/>
  <c r="B49" i="8"/>
  <c r="E48" i="8"/>
  <c r="B48" i="8"/>
  <c r="E47" i="8"/>
  <c r="B47" i="8"/>
  <c r="E46" i="8"/>
  <c r="B46" i="8"/>
  <c r="E45" i="8"/>
  <c r="B45" i="8"/>
  <c r="E44" i="8"/>
  <c r="B44" i="8"/>
  <c r="E43" i="8"/>
  <c r="B43" i="8"/>
  <c r="E42" i="8"/>
  <c r="B42" i="8"/>
  <c r="E41" i="8"/>
  <c r="B41" i="8"/>
  <c r="E40" i="8"/>
  <c r="B40" i="8"/>
  <c r="E39" i="8"/>
  <c r="B39" i="8"/>
  <c r="E38" i="8"/>
  <c r="B38" i="8"/>
  <c r="E35" i="8"/>
  <c r="B35" i="8"/>
  <c r="E34" i="8"/>
  <c r="B34" i="8"/>
  <c r="E33" i="8"/>
  <c r="B33" i="8"/>
  <c r="E32" i="8"/>
  <c r="B32" i="8"/>
  <c r="E31" i="8"/>
  <c r="B31" i="8"/>
  <c r="E30" i="8"/>
  <c r="B30" i="8"/>
  <c r="E29" i="8"/>
  <c r="B29" i="8"/>
  <c r="E28" i="8"/>
  <c r="B28" i="8"/>
  <c r="E40" i="7"/>
  <c r="B40" i="7"/>
  <c r="E39" i="7"/>
  <c r="B39" i="7"/>
  <c r="E38" i="7"/>
  <c r="B38" i="7"/>
  <c r="E37" i="7"/>
  <c r="B37" i="7"/>
  <c r="E36" i="7"/>
  <c r="B36" i="7"/>
  <c r="E35" i="7"/>
  <c r="B35" i="7"/>
  <c r="E34" i="7"/>
  <c r="B34" i="7"/>
  <c r="E33" i="7"/>
  <c r="B33" i="7"/>
  <c r="E32" i="7"/>
  <c r="B32" i="7"/>
  <c r="E31" i="7"/>
  <c r="B31" i="7"/>
  <c r="E30" i="7"/>
  <c r="Q34" i="6" s="1"/>
  <c r="B30" i="7"/>
  <c r="E29" i="7"/>
  <c r="B29" i="7"/>
  <c r="E28" i="7"/>
  <c r="B28" i="7"/>
  <c r="E27" i="7"/>
  <c r="B27" i="7"/>
  <c r="E26" i="7"/>
  <c r="B26" i="7"/>
  <c r="E25" i="7"/>
  <c r="B25" i="7"/>
  <c r="E24" i="7"/>
  <c r="Q28" i="6" s="1"/>
  <c r="B24" i="7"/>
  <c r="E23" i="7"/>
  <c r="B23" i="7"/>
  <c r="B33" i="1"/>
  <c r="C36" i="6" l="1"/>
  <c r="C30" i="6"/>
  <c r="C27" i="6"/>
  <c r="C33" i="6"/>
  <c r="P25" i="6"/>
  <c r="O25" i="6"/>
  <c r="N25" i="6"/>
  <c r="M25" i="6"/>
  <c r="L25" i="6"/>
  <c r="K25" i="6"/>
  <c r="J25" i="6"/>
  <c r="I25" i="6"/>
  <c r="H25" i="6"/>
  <c r="G25" i="6"/>
  <c r="F25" i="6"/>
  <c r="E25" i="6"/>
  <c r="R22" i="6"/>
  <c r="Q22" i="6"/>
  <c r="P22" i="6"/>
  <c r="O22" i="6"/>
  <c r="N22" i="6"/>
  <c r="M22" i="6"/>
  <c r="L22" i="6"/>
  <c r="K22" i="6"/>
  <c r="J22" i="6"/>
  <c r="I22" i="6"/>
  <c r="H22" i="6"/>
  <c r="G22" i="6"/>
  <c r="F22" i="6"/>
  <c r="M19" i="6"/>
  <c r="L19" i="6"/>
  <c r="K19" i="6"/>
  <c r="J19" i="6"/>
  <c r="I19" i="6"/>
  <c r="H19" i="6"/>
  <c r="G19" i="6"/>
  <c r="F19" i="6"/>
  <c r="E22" i="6"/>
  <c r="E19" i="6"/>
  <c r="P16" i="6"/>
  <c r="O16" i="6"/>
  <c r="N16" i="6"/>
  <c r="M16" i="6"/>
  <c r="L16" i="6"/>
  <c r="K16" i="6"/>
  <c r="J16" i="6"/>
  <c r="I16" i="6"/>
  <c r="H16" i="6"/>
  <c r="G16" i="6"/>
  <c r="F16" i="6"/>
  <c r="E16" i="6"/>
  <c r="E49" i="5"/>
  <c r="B49" i="5"/>
  <c r="E48" i="5"/>
  <c r="B48" i="5"/>
  <c r="E47" i="5"/>
  <c r="B47" i="5"/>
  <c r="E46" i="5"/>
  <c r="B46" i="5"/>
  <c r="E45" i="5"/>
  <c r="B45" i="5"/>
  <c r="E44" i="5"/>
  <c r="B44" i="5"/>
  <c r="E43" i="5"/>
  <c r="B43" i="5"/>
  <c r="E42" i="5"/>
  <c r="B42" i="5"/>
  <c r="E41" i="5"/>
  <c r="B41" i="5"/>
  <c r="E40" i="5"/>
  <c r="B40" i="5"/>
  <c r="E39" i="5"/>
  <c r="B39" i="5"/>
  <c r="E38" i="5"/>
  <c r="B38" i="5"/>
  <c r="E37" i="5"/>
  <c r="B37" i="5"/>
  <c r="E36" i="5"/>
  <c r="B36" i="5"/>
  <c r="E35" i="5"/>
  <c r="B35" i="5"/>
  <c r="E34" i="5"/>
  <c r="B34" i="5"/>
  <c r="E33" i="5"/>
  <c r="B33" i="5"/>
  <c r="E32" i="5"/>
  <c r="B32" i="5"/>
  <c r="E31" i="5"/>
  <c r="B31" i="5"/>
  <c r="E30" i="5"/>
  <c r="B30" i="5"/>
  <c r="E29" i="5"/>
  <c r="B29" i="5"/>
  <c r="E28" i="5"/>
  <c r="B28" i="5"/>
  <c r="E27" i="5"/>
  <c r="B27" i="5"/>
  <c r="E26" i="5"/>
  <c r="B26" i="5"/>
  <c r="E54" i="4"/>
  <c r="B54" i="4"/>
  <c r="E53" i="4"/>
  <c r="B53" i="4"/>
  <c r="E52" i="4"/>
  <c r="B52" i="4"/>
  <c r="E51" i="4"/>
  <c r="B51" i="4"/>
  <c r="E50" i="4"/>
  <c r="B50" i="4"/>
  <c r="E49" i="4"/>
  <c r="B49" i="4"/>
  <c r="E48" i="4"/>
  <c r="B48" i="4"/>
  <c r="E47" i="4"/>
  <c r="B47" i="4"/>
  <c r="E46" i="4"/>
  <c r="B46" i="4"/>
  <c r="E45" i="4"/>
  <c r="B45" i="4"/>
  <c r="E44" i="4"/>
  <c r="B44" i="4"/>
  <c r="E43" i="4"/>
  <c r="B43" i="4"/>
  <c r="E42" i="4"/>
  <c r="B42" i="4"/>
  <c r="E41" i="4"/>
  <c r="B41" i="4"/>
  <c r="E40" i="4"/>
  <c r="B40" i="4"/>
  <c r="E39" i="4"/>
  <c r="B39" i="4"/>
  <c r="E38" i="4"/>
  <c r="B38" i="4"/>
  <c r="E37" i="4"/>
  <c r="B37" i="4"/>
  <c r="E36" i="4"/>
  <c r="B36" i="4"/>
  <c r="E35" i="4"/>
  <c r="B35" i="4"/>
  <c r="E34" i="4"/>
  <c r="B34" i="4"/>
  <c r="E33" i="4"/>
  <c r="B33" i="4"/>
  <c r="E32" i="4"/>
  <c r="B32" i="4"/>
  <c r="E31" i="4"/>
  <c r="B31" i="4"/>
  <c r="E30" i="4"/>
  <c r="B30" i="4"/>
  <c r="E29" i="4"/>
  <c r="B29" i="4"/>
  <c r="E28" i="4"/>
  <c r="B28" i="4"/>
  <c r="E51" i="1"/>
  <c r="B51" i="1"/>
  <c r="E50" i="1"/>
  <c r="B50" i="1"/>
  <c r="E49" i="1"/>
  <c r="B49" i="1"/>
  <c r="E48" i="1"/>
  <c r="B48" i="1"/>
  <c r="E47" i="1"/>
  <c r="B47" i="1"/>
  <c r="E46" i="1"/>
  <c r="B46" i="1"/>
  <c r="E45" i="1"/>
  <c r="B45" i="1"/>
  <c r="E44" i="1"/>
  <c r="B44" i="1"/>
  <c r="E43" i="1"/>
  <c r="B43" i="1"/>
  <c r="E42" i="1"/>
  <c r="B42" i="1"/>
  <c r="E41" i="1"/>
  <c r="B41" i="1"/>
  <c r="E40" i="1"/>
  <c r="B40" i="1"/>
  <c r="E39" i="1"/>
  <c r="B39" i="1"/>
  <c r="E38" i="1"/>
  <c r="B38" i="1"/>
  <c r="E37" i="1"/>
  <c r="B37" i="1"/>
  <c r="E36" i="1"/>
  <c r="B36" i="1"/>
  <c r="E35" i="1"/>
  <c r="B35" i="1"/>
  <c r="E34" i="1"/>
  <c r="B34" i="1"/>
  <c r="E33" i="1"/>
  <c r="E32" i="1"/>
  <c r="B32" i="1"/>
  <c r="E31" i="1"/>
  <c r="B31" i="1"/>
  <c r="E30" i="1"/>
  <c r="B30" i="1"/>
  <c r="E29" i="1"/>
  <c r="B29" i="1"/>
  <c r="E28" i="1"/>
  <c r="B28" i="1"/>
  <c r="E27" i="1"/>
  <c r="B27" i="1"/>
  <c r="E26" i="1"/>
  <c r="B26" i="1"/>
  <c r="E48" i="2"/>
  <c r="E47" i="2"/>
  <c r="E46" i="2"/>
  <c r="E45" i="2"/>
  <c r="E44" i="2"/>
  <c r="E43" i="2"/>
  <c r="E42" i="2"/>
  <c r="E41" i="2"/>
  <c r="E40" i="2"/>
  <c r="E39" i="2"/>
  <c r="E38" i="2"/>
  <c r="E37" i="2"/>
  <c r="E36" i="2"/>
  <c r="E35" i="2"/>
  <c r="E34" i="2"/>
  <c r="E33" i="2"/>
  <c r="E32" i="2"/>
  <c r="E31" i="2"/>
  <c r="E30" i="2"/>
  <c r="E29" i="2"/>
  <c r="E28" i="2"/>
  <c r="E27" i="2"/>
  <c r="E26" i="2"/>
  <c r="E25" i="2"/>
  <c r="E24" i="2"/>
  <c r="E23" i="2"/>
  <c r="B48" i="2"/>
  <c r="B47" i="2"/>
  <c r="B46" i="2"/>
  <c r="B45" i="2"/>
  <c r="B44" i="2"/>
  <c r="B43" i="2"/>
  <c r="B42" i="2"/>
  <c r="B41" i="2"/>
  <c r="B40" i="2"/>
  <c r="B39" i="2"/>
  <c r="B38" i="2"/>
  <c r="B37" i="2"/>
  <c r="B36" i="2"/>
  <c r="B35" i="2"/>
  <c r="B34" i="2"/>
  <c r="B33" i="2"/>
  <c r="B32" i="2"/>
  <c r="B31" i="2"/>
  <c r="B30" i="2"/>
  <c r="B29" i="2"/>
  <c r="B28" i="2"/>
  <c r="B27" i="2"/>
  <c r="B26" i="2"/>
  <c r="B24" i="2"/>
  <c r="B23" i="2"/>
  <c r="E51" i="2"/>
  <c r="B51" i="2"/>
  <c r="E50" i="2"/>
  <c r="B50" i="2"/>
  <c r="E49" i="2"/>
  <c r="B49" i="2"/>
  <c r="B25" i="2"/>
  <c r="B55" i="4"/>
  <c r="B56" i="4"/>
  <c r="C24" i="6" l="1"/>
  <c r="C18" i="6"/>
  <c r="C21" i="6"/>
  <c r="C15" i="6"/>
</calcChain>
</file>

<file path=xl/sharedStrings.xml><?xml version="1.0" encoding="utf-8"?>
<sst xmlns="http://schemas.openxmlformats.org/spreadsheetml/2006/main" count="499" uniqueCount="203">
  <si>
    <t>区分</t>
    <rPh sb="0" eb="2">
      <t>クブン</t>
    </rPh>
    <phoneticPr fontId="1"/>
  </si>
  <si>
    <t>問題例</t>
    <rPh sb="0" eb="2">
      <t>モンダイ</t>
    </rPh>
    <rPh sb="2" eb="3">
      <t>レイ</t>
    </rPh>
    <phoneticPr fontId="1"/>
  </si>
  <si>
    <t>01a</t>
    <phoneticPr fontId="1"/>
  </si>
  <si>
    <t>01b</t>
    <phoneticPr fontId="1"/>
  </si>
  <si>
    <t>02</t>
    <phoneticPr fontId="1"/>
  </si>
  <si>
    <t>03</t>
    <phoneticPr fontId="1"/>
  </si>
  <si>
    <t>04</t>
    <phoneticPr fontId="1"/>
  </si>
  <si>
    <t>05</t>
    <phoneticPr fontId="1"/>
  </si>
  <si>
    <t>06</t>
    <phoneticPr fontId="1"/>
  </si>
  <si>
    <t>07</t>
    <phoneticPr fontId="1"/>
  </si>
  <si>
    <t>08</t>
    <phoneticPr fontId="1"/>
  </si>
  <si>
    <t>09</t>
    <phoneticPr fontId="1"/>
  </si>
  <si>
    <t>10</t>
    <phoneticPr fontId="1"/>
  </si>
  <si>
    <t>11</t>
    <phoneticPr fontId="1"/>
  </si>
  <si>
    <t>01</t>
    <phoneticPr fontId="1"/>
  </si>
  <si>
    <t>12</t>
    <phoneticPr fontId="1"/>
  </si>
  <si>
    <t>13</t>
    <phoneticPr fontId="1"/>
  </si>
  <si>
    <t>14</t>
    <phoneticPr fontId="1"/>
  </si>
  <si>
    <t>49, 50</t>
    <phoneticPr fontId="1"/>
  </si>
  <si>
    <t>57~59</t>
    <phoneticPr fontId="1"/>
  </si>
  <si>
    <t>60, 61</t>
    <phoneticPr fontId="1"/>
  </si>
  <si>
    <t>66~68</t>
    <phoneticPr fontId="1"/>
  </si>
  <si>
    <t>71, 72</t>
    <phoneticPr fontId="1"/>
  </si>
  <si>
    <t>判定</t>
    <rPh sb="0" eb="2">
      <t>ハンテイ</t>
    </rPh>
    <phoneticPr fontId="1"/>
  </si>
  <si>
    <t>備考（メモ）</t>
    <rPh sb="0" eb="2">
      <t>ビコウ</t>
    </rPh>
    <phoneticPr fontId="1"/>
  </si>
  <si>
    <t>－</t>
    <phoneticPr fontId="1"/>
  </si>
  <si>
    <t>ー</t>
    <phoneticPr fontId="1"/>
  </si>
  <si>
    <t>2-1. フェンス</t>
    <phoneticPr fontId="1"/>
  </si>
  <si>
    <t>2-2. 標識</t>
    <phoneticPr fontId="1"/>
  </si>
  <si>
    <t>2-3. 土木･地盤</t>
    <phoneticPr fontId="1"/>
  </si>
  <si>
    <t>2-4. 架台強度
(基礎)</t>
    <phoneticPr fontId="1"/>
  </si>
  <si>
    <t>01b</t>
  </si>
  <si>
    <t>内容説明</t>
    <rPh sb="0" eb="2">
      <t>ナイヨウ</t>
    </rPh>
    <rPh sb="2" eb="4">
      <t>セツメイ</t>
    </rPh>
    <phoneticPr fontId="1"/>
  </si>
  <si>
    <t>02</t>
  </si>
  <si>
    <t>11</t>
  </si>
  <si>
    <t>01a</t>
  </si>
  <si>
    <t>03</t>
  </si>
  <si>
    <t>04</t>
  </si>
  <si>
    <t>05</t>
  </si>
  <si>
    <t>06</t>
  </si>
  <si>
    <t>07</t>
  </si>
  <si>
    <t>08</t>
  </si>
  <si>
    <t>09</t>
  </si>
  <si>
    <t>10</t>
  </si>
  <si>
    <t>写真貼り付け欄　※ 以降はA列で問題例番号を選択すれば、タイトルは自動表示されます。関数は行ごとにコピペ可能</t>
    <rPh sb="0" eb="2">
      <t>シャシン</t>
    </rPh>
    <rPh sb="2" eb="3">
      <t>ハ</t>
    </rPh>
    <rPh sb="4" eb="5">
      <t>ツ</t>
    </rPh>
    <rPh sb="6" eb="7">
      <t>ラン</t>
    </rPh>
    <rPh sb="10" eb="12">
      <t>イコウ</t>
    </rPh>
    <rPh sb="14" eb="15">
      <t>レツ</t>
    </rPh>
    <rPh sb="16" eb="18">
      <t>モンダイ</t>
    </rPh>
    <rPh sb="18" eb="19">
      <t>レイ</t>
    </rPh>
    <rPh sb="19" eb="21">
      <t>バンゴウ</t>
    </rPh>
    <rPh sb="22" eb="24">
      <t>センタク</t>
    </rPh>
    <rPh sb="33" eb="35">
      <t>ジドウ</t>
    </rPh>
    <rPh sb="35" eb="37">
      <t>ヒョウジ</t>
    </rPh>
    <rPh sb="42" eb="44">
      <t>カンスウ</t>
    </rPh>
    <rPh sb="45" eb="46">
      <t>ギョウ</t>
    </rPh>
    <rPh sb="52" eb="54">
      <t>カノウ</t>
    </rPh>
    <phoneticPr fontId="1"/>
  </si>
  <si>
    <t>01</t>
  </si>
  <si>
    <t>12</t>
  </si>
  <si>
    <t>13</t>
  </si>
  <si>
    <t>14</t>
  </si>
  <si>
    <t>写真貼り付け欄　※ 以降はA列で問題例番号を選択すれば、内容説明、判定は自動表示されます。関数は行ごとにコピペ可能</t>
    <rPh sb="0" eb="2">
      <t>シャシン</t>
    </rPh>
    <rPh sb="2" eb="3">
      <t>ハ</t>
    </rPh>
    <rPh sb="4" eb="5">
      <t>ツ</t>
    </rPh>
    <rPh sb="6" eb="7">
      <t>ラン</t>
    </rPh>
    <rPh sb="10" eb="12">
      <t>イコウ</t>
    </rPh>
    <rPh sb="14" eb="15">
      <t>レツ</t>
    </rPh>
    <rPh sb="16" eb="18">
      <t>モンダイ</t>
    </rPh>
    <rPh sb="18" eb="19">
      <t>レイ</t>
    </rPh>
    <rPh sb="19" eb="21">
      <t>バンゴウ</t>
    </rPh>
    <rPh sb="22" eb="24">
      <t>センタク</t>
    </rPh>
    <rPh sb="28" eb="30">
      <t>ナイヨウ</t>
    </rPh>
    <rPh sb="30" eb="32">
      <t>セツメイ</t>
    </rPh>
    <rPh sb="33" eb="35">
      <t>ハンテイ</t>
    </rPh>
    <rPh sb="36" eb="38">
      <t>ジドウ</t>
    </rPh>
    <rPh sb="38" eb="40">
      <t>ヒョウジ</t>
    </rPh>
    <rPh sb="45" eb="47">
      <t>カンスウ</t>
    </rPh>
    <rPh sb="48" eb="49">
      <t>ギョウ</t>
    </rPh>
    <rPh sb="55" eb="57">
      <t>カノウ</t>
    </rPh>
    <phoneticPr fontId="1"/>
  </si>
  <si>
    <t>個別判定　※ 自動転記</t>
    <rPh sb="0" eb="2">
      <t>コベツ</t>
    </rPh>
    <rPh sb="2" eb="4">
      <t>ハンテイ</t>
    </rPh>
    <rPh sb="7" eb="9">
      <t>ジドウ</t>
    </rPh>
    <rPh sb="9" eb="11">
      <t>テンキ</t>
    </rPh>
    <phoneticPr fontId="1"/>
  </si>
  <si>
    <t>総合判定</t>
    <rPh sb="0" eb="2">
      <t>ソウゴウ</t>
    </rPh>
    <rPh sb="2" eb="4">
      <t>ハンテイ</t>
    </rPh>
    <phoneticPr fontId="1"/>
  </si>
  <si>
    <t>2-2. 標識</t>
  </si>
  <si>
    <t>関数で使用する値</t>
    <rPh sb="0" eb="2">
      <t>カンスウ</t>
    </rPh>
    <rPh sb="3" eb="5">
      <t>シヨウ</t>
    </rPh>
    <rPh sb="7" eb="8">
      <t>アタイ</t>
    </rPh>
    <phoneticPr fontId="1"/>
  </si>
  <si>
    <t>写真貼り付け欄</t>
    <rPh sb="0" eb="2">
      <t>シャシン</t>
    </rPh>
    <rPh sb="2" eb="3">
      <t>ハ</t>
    </rPh>
    <rPh sb="4" eb="5">
      <t>ツ</t>
    </rPh>
    <rPh sb="6" eb="7">
      <t>ラン</t>
    </rPh>
    <phoneticPr fontId="1"/>
  </si>
  <si>
    <t>発電所全景</t>
    <rPh sb="0" eb="2">
      <t>ハツデン</t>
    </rPh>
    <rPh sb="2" eb="3">
      <t>ショ</t>
    </rPh>
    <rPh sb="3" eb="5">
      <t>ゼンケイ</t>
    </rPh>
    <phoneticPr fontId="1"/>
  </si>
  <si>
    <t>標識</t>
    <rPh sb="0" eb="2">
      <t>ヒョウシキ</t>
    </rPh>
    <phoneticPr fontId="1"/>
  </si>
  <si>
    <t>※ 判定は別シートに記入。このシートは自動参照されています。</t>
    <rPh sb="2" eb="4">
      <t>ハンテイ</t>
    </rPh>
    <rPh sb="5" eb="6">
      <t>ベツ</t>
    </rPh>
    <rPh sb="10" eb="12">
      <t>キニュウ</t>
    </rPh>
    <rPh sb="19" eb="21">
      <t>ジドウ</t>
    </rPh>
    <rPh sb="21" eb="23">
      <t>サンショウ</t>
    </rPh>
    <phoneticPr fontId="1"/>
  </si>
  <si>
    <t>地盤調査の有無</t>
    <rPh sb="0" eb="2">
      <t>ジバン</t>
    </rPh>
    <rPh sb="2" eb="4">
      <t>チョウサ</t>
    </rPh>
    <rPh sb="5" eb="7">
      <t>ウム</t>
    </rPh>
    <phoneticPr fontId="1"/>
  </si>
  <si>
    <t>強度計算書の有無</t>
    <rPh sb="0" eb="2">
      <t>キョウド</t>
    </rPh>
    <rPh sb="2" eb="5">
      <t>ケイサンショ</t>
    </rPh>
    <rPh sb="6" eb="8">
      <t>ウム</t>
    </rPh>
    <phoneticPr fontId="1"/>
  </si>
  <si>
    <t>発電所情報</t>
    <rPh sb="0" eb="2">
      <t>ハツデン</t>
    </rPh>
    <rPh sb="2" eb="3">
      <t>ショ</t>
    </rPh>
    <rPh sb="3" eb="5">
      <t>ジョウホウ</t>
    </rPh>
    <phoneticPr fontId="1"/>
  </si>
  <si>
    <t>調査日</t>
    <rPh sb="0" eb="2">
      <t>チョウサ</t>
    </rPh>
    <rPh sb="2" eb="3">
      <t>ビ</t>
    </rPh>
    <phoneticPr fontId="1"/>
  </si>
  <si>
    <t>発電出力</t>
    <phoneticPr fontId="1"/>
  </si>
  <si>
    <t>運転開始
年月日</t>
    <rPh sb="0" eb="2">
      <t>ウンテン</t>
    </rPh>
    <rPh sb="2" eb="4">
      <t>カイシ</t>
    </rPh>
    <rPh sb="5" eb="8">
      <t>ネンガッピ</t>
    </rPh>
    <phoneticPr fontId="1"/>
  </si>
  <si>
    <t>発電所ID</t>
    <rPh sb="0" eb="2">
      <t>ハツデン</t>
    </rPh>
    <rPh sb="2" eb="3">
      <t>ショ</t>
    </rPh>
    <phoneticPr fontId="1"/>
  </si>
  <si>
    <t>所在地</t>
    <rPh sb="0" eb="3">
      <t>ショザイチ</t>
    </rPh>
    <phoneticPr fontId="1"/>
  </si>
  <si>
    <t>都道府県</t>
    <rPh sb="0" eb="4">
      <t>トドウフケン</t>
    </rPh>
    <phoneticPr fontId="1"/>
  </si>
  <si>
    <t>発電事業者</t>
    <rPh sb="0" eb="2">
      <t>ハツデン</t>
    </rPh>
    <rPh sb="2" eb="5">
      <t>ジギョウシャ</t>
    </rPh>
    <phoneticPr fontId="1"/>
  </si>
  <si>
    <t>保守点検
責任者</t>
    <rPh sb="0" eb="2">
      <t>ホシュ</t>
    </rPh>
    <rPh sb="2" eb="4">
      <t>テンケン</t>
    </rPh>
    <rPh sb="5" eb="8">
      <t>セキニンシャ</t>
    </rPh>
    <phoneticPr fontId="1"/>
  </si>
  <si>
    <r>
      <t xml:space="preserve">発電所情報
</t>
    </r>
    <r>
      <rPr>
        <b/>
        <sz val="14"/>
        <color rgb="FF00B0F0"/>
        <rFont val="メイリオ"/>
        <family val="3"/>
        <charset val="128"/>
      </rPr>
      <t>（任意記入）</t>
    </r>
    <rPh sb="0" eb="2">
      <t>ハツデン</t>
    </rPh>
    <rPh sb="2" eb="3">
      <t>ショ</t>
    </rPh>
    <rPh sb="3" eb="5">
      <t>ジョウホウ</t>
    </rPh>
    <rPh sb="7" eb="9">
      <t>ニンイ</t>
    </rPh>
    <rPh sb="9" eb="11">
      <t>キニュウ</t>
    </rPh>
    <phoneticPr fontId="1"/>
  </si>
  <si>
    <t>■地域共生・共創のための太陽光発電所チェックリスト用 記入シート</t>
    <rPh sb="1" eb="3">
      <t>チイキ</t>
    </rPh>
    <rPh sb="3" eb="5">
      <t>キョウセイ</t>
    </rPh>
    <rPh sb="6" eb="8">
      <t>キョウソウ</t>
    </rPh>
    <rPh sb="12" eb="15">
      <t>タイヨウコウ</t>
    </rPh>
    <rPh sb="15" eb="17">
      <t>ハツデン</t>
    </rPh>
    <rPh sb="17" eb="18">
      <t>ショ</t>
    </rPh>
    <rPh sb="25" eb="26">
      <t>ヨウ</t>
    </rPh>
    <rPh sb="27" eb="29">
      <t>キニュウ</t>
    </rPh>
    <phoneticPr fontId="1"/>
  </si>
  <si>
    <t>記入者情報
(所属/氏名)</t>
    <rPh sb="0" eb="2">
      <t>キニュウ</t>
    </rPh>
    <rPh sb="2" eb="3">
      <t>シャ</t>
    </rPh>
    <rPh sb="3" eb="5">
      <t>ジョウホウ</t>
    </rPh>
    <rPh sb="7" eb="9">
      <t>ショゾク</t>
    </rPh>
    <rPh sb="10" eb="12">
      <t>シメイ</t>
    </rPh>
    <phoneticPr fontId="1"/>
  </si>
  <si>
    <r>
      <rPr>
        <b/>
        <sz val="10"/>
        <color theme="1"/>
        <rFont val="メイリオ"/>
        <family val="3"/>
        <charset val="128"/>
      </rPr>
      <t>印刷時のヒント：</t>
    </r>
    <r>
      <rPr>
        <sz val="10"/>
        <color theme="1"/>
        <rFont val="メイリオ"/>
        <family val="3"/>
        <charset val="128"/>
      </rPr>
      <t xml:space="preserve">　シフトを押しながらシートを全て選択すると、
　一括印刷が可能です。なお、印刷後にシートの記入を行う際には
</t>
    </r>
    <r>
      <rPr>
        <b/>
        <sz val="10"/>
        <color theme="1"/>
        <rFont val="メイリオ"/>
        <family val="3"/>
        <charset val="128"/>
      </rPr>
      <t>　複数シート選択を解除</t>
    </r>
    <r>
      <rPr>
        <sz val="10"/>
        <color theme="1"/>
        <rFont val="メイリオ"/>
        <family val="3"/>
        <charset val="128"/>
      </rPr>
      <t>しないと選択シート全てのデータに影響
　するので注意してください。</t>
    </r>
    <rPh sb="0" eb="2">
      <t>インサツ</t>
    </rPh>
    <rPh sb="2" eb="3">
      <t>ジ</t>
    </rPh>
    <rPh sb="13" eb="14">
      <t>オ</t>
    </rPh>
    <rPh sb="22" eb="23">
      <t>スベ</t>
    </rPh>
    <rPh sb="24" eb="26">
      <t>センタク</t>
    </rPh>
    <rPh sb="32" eb="34">
      <t>イッカツ</t>
    </rPh>
    <rPh sb="34" eb="36">
      <t>インサツ</t>
    </rPh>
    <rPh sb="37" eb="39">
      <t>カノウ</t>
    </rPh>
    <rPh sb="45" eb="47">
      <t>インサツ</t>
    </rPh>
    <rPh sb="47" eb="48">
      <t>ゴ</t>
    </rPh>
    <rPh sb="53" eb="55">
      <t>キニュウ</t>
    </rPh>
    <rPh sb="56" eb="57">
      <t>オコナ</t>
    </rPh>
    <rPh sb="58" eb="59">
      <t>サイ</t>
    </rPh>
    <rPh sb="63" eb="65">
      <t>フクスウ</t>
    </rPh>
    <rPh sb="68" eb="70">
      <t>センタク</t>
    </rPh>
    <rPh sb="71" eb="73">
      <t>カイジョ</t>
    </rPh>
    <rPh sb="77" eb="79">
      <t>センタク</t>
    </rPh>
    <rPh sb="82" eb="83">
      <t>スベ</t>
    </rPh>
    <rPh sb="89" eb="91">
      <t>エイキョウ</t>
    </rPh>
    <rPh sb="97" eb="99">
      <t>チュウイ</t>
    </rPh>
    <phoneticPr fontId="1"/>
  </si>
  <si>
    <t>調査番号
(任意)</t>
    <rPh sb="0" eb="2">
      <t>チョウサ</t>
    </rPh>
    <rPh sb="2" eb="4">
      <t>バンゴウ</t>
    </rPh>
    <rPh sb="6" eb="8">
      <t>ニンイ</t>
    </rPh>
    <phoneticPr fontId="1"/>
  </si>
  <si>
    <t>調査情報</t>
    <rPh sb="0" eb="2">
      <t>チョウサ</t>
    </rPh>
    <rPh sb="2" eb="4">
      <t>ジョウホウ</t>
    </rPh>
    <phoneticPr fontId="1"/>
  </si>
  <si>
    <r>
      <rPr>
        <b/>
        <sz val="11"/>
        <color rgb="FFFF99FF"/>
        <rFont val="メイリオ"/>
        <family val="3"/>
        <charset val="128"/>
      </rPr>
      <t xml:space="preserve">Rev.3.8a
</t>
    </r>
    <r>
      <rPr>
        <b/>
        <sz val="10"/>
        <color theme="0"/>
        <rFont val="メイリオ"/>
        <family val="3"/>
        <charset val="128"/>
      </rPr>
      <t>ページ番号</t>
    </r>
    <rPh sb="12" eb="14">
      <t>バンゴウ</t>
    </rPh>
    <phoneticPr fontId="1"/>
  </si>
  <si>
    <t>P-Ⅱ
24~26</t>
    <phoneticPr fontId="1"/>
  </si>
  <si>
    <t>P-Ⅱ
27~34</t>
    <phoneticPr fontId="1"/>
  </si>
  <si>
    <t>P-Ⅱ
35~38</t>
    <phoneticPr fontId="1"/>
  </si>
  <si>
    <r>
      <rPr>
        <b/>
        <sz val="11"/>
        <color rgb="FFFF99FF"/>
        <rFont val="メイリオ"/>
        <family val="3"/>
        <charset val="128"/>
      </rPr>
      <t xml:space="preserve">Rev.12
</t>
    </r>
    <r>
      <rPr>
        <b/>
        <sz val="10"/>
        <color theme="0"/>
        <rFont val="メイリオ"/>
        <family val="3"/>
        <charset val="128"/>
      </rPr>
      <t>ページ番号</t>
    </r>
    <rPh sb="10" eb="12">
      <t>バンゴウ</t>
    </rPh>
    <phoneticPr fontId="1"/>
  </si>
  <si>
    <t>P-Ⅱ
39</t>
    <phoneticPr fontId="1"/>
  </si>
  <si>
    <t>P-Ⅱ
40~41</t>
    <phoneticPr fontId="1"/>
  </si>
  <si>
    <t>P-Ⅱ
42~43</t>
    <phoneticPr fontId="1"/>
  </si>
  <si>
    <t>P-Ⅱ
44</t>
    <phoneticPr fontId="1"/>
  </si>
  <si>
    <t>P-Ⅱ
45</t>
    <phoneticPr fontId="1"/>
  </si>
  <si>
    <t>P-Ⅱ
46</t>
    <phoneticPr fontId="1"/>
  </si>
  <si>
    <t>2-5. 架台強度
(パネル固定)</t>
    <rPh sb="14" eb="16">
      <t>コテイ</t>
    </rPh>
    <phoneticPr fontId="1"/>
  </si>
  <si>
    <t>2-6. 架台強度
(本体強度)</t>
    <rPh sb="11" eb="13">
      <t>ホンタイ</t>
    </rPh>
    <rPh sb="13" eb="15">
      <t>キョウド</t>
    </rPh>
    <phoneticPr fontId="1"/>
  </si>
  <si>
    <t>P-Ⅱ
51~53</t>
    <phoneticPr fontId="1"/>
  </si>
  <si>
    <t>P-Ⅱ
54~55</t>
    <phoneticPr fontId="1"/>
  </si>
  <si>
    <t>P-Ⅱ
56</t>
    <phoneticPr fontId="1"/>
  </si>
  <si>
    <t>04a</t>
  </si>
  <si>
    <t>04a</t>
    <phoneticPr fontId="1"/>
  </si>
  <si>
    <t>04b</t>
  </si>
  <si>
    <t>04b</t>
    <phoneticPr fontId="1"/>
  </si>
  <si>
    <t>P-Ⅱ
57~61</t>
    <phoneticPr fontId="1"/>
  </si>
  <si>
    <t>P-Ⅱ
62~63</t>
    <phoneticPr fontId="1"/>
  </si>
  <si>
    <t>P-Ⅱ
64~69</t>
    <phoneticPr fontId="1"/>
  </si>
  <si>
    <t>P-Ⅱ
70~73</t>
    <phoneticPr fontId="1"/>
  </si>
  <si>
    <t>P-Ⅱ
74~76</t>
    <phoneticPr fontId="1"/>
  </si>
  <si>
    <t>P-Ⅱ
77</t>
    <phoneticPr fontId="1"/>
  </si>
  <si>
    <t>P-Ⅱ
78</t>
    <phoneticPr fontId="1"/>
  </si>
  <si>
    <t>P-Ⅱ
79</t>
    <phoneticPr fontId="1"/>
  </si>
  <si>
    <t>P-Ⅱ
80</t>
    <phoneticPr fontId="1"/>
  </si>
  <si>
    <t>P-Ⅱ
81</t>
    <phoneticPr fontId="1"/>
  </si>
  <si>
    <t>P-Ⅱ
82</t>
    <phoneticPr fontId="1"/>
  </si>
  <si>
    <t>2-7. 植生</t>
    <rPh sb="5" eb="7">
      <t>ショクセイ</t>
    </rPh>
    <phoneticPr fontId="1"/>
  </si>
  <si>
    <t>P-Ⅱ
87</t>
    <phoneticPr fontId="1"/>
  </si>
  <si>
    <t>P-Ⅱ
88</t>
    <phoneticPr fontId="1"/>
  </si>
  <si>
    <t>P-Ⅱ
89</t>
    <phoneticPr fontId="1"/>
  </si>
  <si>
    <t>P-Ⅱ
90</t>
    <phoneticPr fontId="1"/>
  </si>
  <si>
    <t>2-8. メンテナンス性(作業安全)</t>
    <rPh sb="11" eb="12">
      <t>セイ</t>
    </rPh>
    <rPh sb="13" eb="15">
      <t>サギョウ</t>
    </rPh>
    <rPh sb="15" eb="17">
      <t>アンゼン</t>
    </rPh>
    <phoneticPr fontId="1"/>
  </si>
  <si>
    <t>P-Ⅱ
94</t>
    <phoneticPr fontId="1"/>
  </si>
  <si>
    <t>P-Ⅱ
95</t>
    <phoneticPr fontId="1"/>
  </si>
  <si>
    <t>P-Ⅱ
96</t>
    <phoneticPr fontId="1"/>
  </si>
  <si>
    <t>P-Ⅱ
97</t>
    <phoneticPr fontId="1"/>
  </si>
  <si>
    <t>P-Ⅱ
98</t>
    <phoneticPr fontId="1"/>
  </si>
  <si>
    <t>P-Ⅱ
99</t>
    <phoneticPr fontId="1"/>
  </si>
  <si>
    <t>P-Ⅱ
100</t>
    <phoneticPr fontId="1"/>
  </si>
  <si>
    <t>同区分内に一つでも✕の個別判定があれば総合判定は✕となります。
区分内の個別判定に✕がない場合は、一つでも△があれば△と判定します。</t>
    <rPh sb="0" eb="1">
      <t>ドウ</t>
    </rPh>
    <rPh sb="1" eb="3">
      <t>クブン</t>
    </rPh>
    <rPh sb="3" eb="4">
      <t>ナイ</t>
    </rPh>
    <rPh sb="5" eb="6">
      <t>ヒト</t>
    </rPh>
    <rPh sb="11" eb="13">
      <t>コベツ</t>
    </rPh>
    <rPh sb="13" eb="15">
      <t>ハンテイ</t>
    </rPh>
    <rPh sb="19" eb="21">
      <t>ソウゴウ</t>
    </rPh>
    <rPh sb="21" eb="23">
      <t>ハンテイ</t>
    </rPh>
    <rPh sb="32" eb="34">
      <t>クブン</t>
    </rPh>
    <rPh sb="34" eb="35">
      <t>ナイ</t>
    </rPh>
    <rPh sb="36" eb="38">
      <t>コベツ</t>
    </rPh>
    <rPh sb="38" eb="40">
      <t>ハンテイ</t>
    </rPh>
    <rPh sb="45" eb="47">
      <t>バアイ</t>
    </rPh>
    <rPh sb="49" eb="50">
      <t>ヒト</t>
    </rPh>
    <rPh sb="60" eb="62">
      <t>ハンテイ</t>
    </rPh>
    <phoneticPr fontId="1"/>
  </si>
  <si>
    <t>2-8. メンテナンス性 (作業安全)</t>
    <rPh sb="11" eb="12">
      <t>セイ</t>
    </rPh>
    <rPh sb="14" eb="16">
      <t>サギョウ</t>
    </rPh>
    <rPh sb="16" eb="18">
      <t>アンゼン</t>
    </rPh>
    <phoneticPr fontId="1"/>
  </si>
  <si>
    <t>適切なフェンスの設置
指摘項目：フェンスなし（設備が道路に隣接）</t>
    <rPh sb="0" eb="2">
      <t>テキセツ</t>
    </rPh>
    <rPh sb="8" eb="10">
      <t>セッチ</t>
    </rPh>
    <rPh sb="11" eb="13">
      <t>シテキ</t>
    </rPh>
    <rPh sb="13" eb="15">
      <t>コウモク</t>
    </rPh>
    <phoneticPr fontId="1"/>
  </si>
  <si>
    <t>適切なフェンスの設置
指摘項目：フェンスなし（道路に隣接しない）</t>
    <phoneticPr fontId="1"/>
  </si>
  <si>
    <t>適切なフェンスの設置
指摘項目：パネルがフェンスからはみ出し　</t>
    <phoneticPr fontId="1"/>
  </si>
  <si>
    <t>適切なフェンスの設置
指摘項目：ロープのみ、単管１本のみのフェンス</t>
    <phoneticPr fontId="1"/>
  </si>
  <si>
    <t>適切なフェンスの設置
指摘項目：フェンスが広範囲で倒壊、強度不十分</t>
    <phoneticPr fontId="1"/>
  </si>
  <si>
    <t>適切なフェンスの設置
指摘項目：侵入可能な隙間、一部が倒壊</t>
    <phoneticPr fontId="1"/>
  </si>
  <si>
    <t>適切なフェンスの設置
指摘項目：敷地の片面(一部)だけフェンスを設置</t>
    <phoneticPr fontId="1"/>
  </si>
  <si>
    <t>適切なフェンスの設置
指摘項目：門扉に施錠なし、もしくは解放で放置</t>
    <phoneticPr fontId="1"/>
  </si>
  <si>
    <t>適切なフェンスの設置
指摘項目：門扉がなく、チェーンやロープで代用</t>
    <phoneticPr fontId="1"/>
  </si>
  <si>
    <t>適切なフェンスの設置
指摘項目：フェンス外からパネルに手が届く</t>
    <phoneticPr fontId="1"/>
  </si>
  <si>
    <t>適切なフェンスの設置
指摘項目：フェンス高さが不十分</t>
    <phoneticPr fontId="1"/>
  </si>
  <si>
    <t>適切なフェンスの設置
指摘項目：支柱だけが耐久性のあるもの</t>
    <phoneticPr fontId="1"/>
  </si>
  <si>
    <t>適切な標識の設置
指摘項目：標識なし</t>
    <rPh sb="3" eb="5">
      <t>ヒョウシキ</t>
    </rPh>
    <rPh sb="14" eb="16">
      <t>ヒョウシキ</t>
    </rPh>
    <phoneticPr fontId="1"/>
  </si>
  <si>
    <t>適切な標識の設置
指摘項目：何らかの標識があるが、発電事業者、保守責任者の両方の連絡先(住所もしくはTEL)が記載されていない</t>
    <rPh sb="14" eb="15">
      <t>ナン</t>
    </rPh>
    <rPh sb="18" eb="20">
      <t>ヒョウシキ</t>
    </rPh>
    <rPh sb="25" eb="27">
      <t>ハツデン</t>
    </rPh>
    <rPh sb="27" eb="30">
      <t>ジギョウシャ</t>
    </rPh>
    <rPh sb="31" eb="33">
      <t>ホシュ</t>
    </rPh>
    <rPh sb="33" eb="36">
      <t>セキニンシャ</t>
    </rPh>
    <rPh sb="37" eb="39">
      <t>リョウホウ</t>
    </rPh>
    <rPh sb="40" eb="43">
      <t>レンラクサキ</t>
    </rPh>
    <rPh sb="44" eb="46">
      <t>ジュウショ</t>
    </rPh>
    <rPh sb="55" eb="57">
      <t>キサイ</t>
    </rPh>
    <phoneticPr fontId="1"/>
  </si>
  <si>
    <t>適切な標識の設置
指摘項目：文字薄れ、標識破損等で記載内容が読めない</t>
    <phoneticPr fontId="1"/>
  </si>
  <si>
    <t>適切な標識の設置
指摘項目：意図的に外部(地域住民)から見えない位置に掲示</t>
    <phoneticPr fontId="1"/>
  </si>
  <si>
    <t>適切な標識の設置
指摘項目：フェンス外から肉眼で見えにくい位置に掲示</t>
    <phoneticPr fontId="1"/>
  </si>
  <si>
    <t>適切な標識の設置
指摘項目：法令に基づく標識だが、情報に不備あり[設備ID、運転開始日等]</t>
    <rPh sb="14" eb="16">
      <t>ホウレイ</t>
    </rPh>
    <rPh sb="17" eb="18">
      <t>モト</t>
    </rPh>
    <rPh sb="20" eb="22">
      <t>ヒョウシキ</t>
    </rPh>
    <rPh sb="25" eb="27">
      <t>ジョウホウ</t>
    </rPh>
    <rPh sb="28" eb="30">
      <t>フビ</t>
    </rPh>
    <rPh sb="33" eb="35">
      <t>セツビ</t>
    </rPh>
    <rPh sb="38" eb="40">
      <t>ウンテン</t>
    </rPh>
    <rPh sb="40" eb="42">
      <t>カイシ</t>
    </rPh>
    <rPh sb="42" eb="43">
      <t>ヒ</t>
    </rPh>
    <rPh sb="43" eb="44">
      <t>ナド</t>
    </rPh>
    <phoneticPr fontId="1"/>
  </si>
  <si>
    <t>適切な標識の設置
指摘項目：何らかの標識があり、少なくとも連絡先（住所またはTEL）は確認できるが、法令で定める標識でない</t>
    <rPh sb="14" eb="15">
      <t>ナン</t>
    </rPh>
    <rPh sb="18" eb="20">
      <t>ヒョウシキ</t>
    </rPh>
    <rPh sb="24" eb="25">
      <t>スク</t>
    </rPh>
    <rPh sb="29" eb="32">
      <t>レンラクサキ</t>
    </rPh>
    <rPh sb="33" eb="35">
      <t>ジュウショ</t>
    </rPh>
    <rPh sb="43" eb="45">
      <t>カクニン</t>
    </rPh>
    <phoneticPr fontId="1"/>
  </si>
  <si>
    <t>適切な標識の設置
指摘項目：法令に基づく標識があり記入漏れはないが、認定事業者リストとの内容不一致あり</t>
    <rPh sb="14" eb="16">
      <t>ホウレイ</t>
    </rPh>
    <rPh sb="17" eb="18">
      <t>モト</t>
    </rPh>
    <rPh sb="20" eb="22">
      <t>ヒョウシキ</t>
    </rPh>
    <rPh sb="25" eb="27">
      <t>キニュウ</t>
    </rPh>
    <rPh sb="27" eb="28">
      <t>モ</t>
    </rPh>
    <rPh sb="34" eb="36">
      <t>ニンテイ</t>
    </rPh>
    <rPh sb="36" eb="39">
      <t>ジギョウシャ</t>
    </rPh>
    <rPh sb="44" eb="46">
      <t>ナイヨウ</t>
    </rPh>
    <rPh sb="46" eb="49">
      <t>フイッチ</t>
    </rPh>
    <phoneticPr fontId="1"/>
  </si>
  <si>
    <t>適切な標識の設置
指摘項目：法令に基づく標識で記入漏れはないが、文字が薄く読みづらい、もしくは標識素材に劣化あり</t>
    <rPh sb="14" eb="16">
      <t>ホウレイ</t>
    </rPh>
    <rPh sb="17" eb="18">
      <t>モト</t>
    </rPh>
    <rPh sb="20" eb="22">
      <t>ヒョウシキ</t>
    </rPh>
    <rPh sb="23" eb="25">
      <t>キニュウ</t>
    </rPh>
    <rPh sb="25" eb="26">
      <t>モ</t>
    </rPh>
    <rPh sb="32" eb="34">
      <t>モジ</t>
    </rPh>
    <rPh sb="35" eb="36">
      <t>ウス</t>
    </rPh>
    <rPh sb="37" eb="38">
      <t>ヨ</t>
    </rPh>
    <rPh sb="47" eb="49">
      <t>ヒョウシキ</t>
    </rPh>
    <rPh sb="49" eb="51">
      <t>ソザイ</t>
    </rPh>
    <rPh sb="52" eb="54">
      <t>レッカ</t>
    </rPh>
    <phoneticPr fontId="1"/>
  </si>
  <si>
    <t>適切な土木・地盤の管理
指摘項目：土砂流出による擁壁の破損や周辺道等への被害</t>
    <rPh sb="3" eb="5">
      <t>ドボク</t>
    </rPh>
    <rPh sb="6" eb="8">
      <t>ジバン</t>
    </rPh>
    <rPh sb="9" eb="11">
      <t>カンリ</t>
    </rPh>
    <phoneticPr fontId="1"/>
  </si>
  <si>
    <t>適切な土木・地盤の管理
指摘項目：傾斜面の保護に問題あり(計画外の水みち、崩壊の危険性)</t>
    <phoneticPr fontId="1"/>
  </si>
  <si>
    <t>適切な土木・地盤の管理
指摘項目：土砂流出による排水溝の詰まり、等</t>
    <phoneticPr fontId="1"/>
  </si>
  <si>
    <t>適切な土木・地盤の管理
指摘項目：傾斜地の置き基礎(基礎の転落リスク)</t>
    <phoneticPr fontId="1"/>
  </si>
  <si>
    <t>適切な土木・地盤の管理
指摘項目：杭基礎周辺に過度の浸食、或いは敷地下部の空洞化があり強度低下への影響大</t>
    <rPh sb="26" eb="28">
      <t>シンショク</t>
    </rPh>
    <phoneticPr fontId="1"/>
  </si>
  <si>
    <t>適切な土木・地盤の管理
指摘項目：道路の法面保護が不適切（道路陥没リスクあり）</t>
    <phoneticPr fontId="1"/>
  </si>
  <si>
    <t>適切な土木・地盤の管理
指摘項目：両面パネル用に敷設された白シートが敷地外に飛散</t>
    <phoneticPr fontId="1"/>
  </si>
  <si>
    <t>適切な土木・地盤の管理
指摘項目：外部への土砂流出（軽度）もしくは土砂流出防止策（排水溝等）が不十分</t>
    <phoneticPr fontId="1"/>
  </si>
  <si>
    <t>適切な土木・地盤の管理
指摘項目：コンクリートブロックによる垂直擁壁、もしくは擁壁強度懸念あり(構造、ひび割れ)</t>
    <phoneticPr fontId="1"/>
  </si>
  <si>
    <t>適切な土木・地盤の管理
指摘項目：盛土法面の路肩への杭施工による地耐力不足、構内柱の傾斜等に見られる転圧不足の懸念等</t>
    <phoneticPr fontId="1"/>
  </si>
  <si>
    <t>適切な土木・地盤の管理
指摘項目：敷地表面のモルタル施工のひび割れ、下部空洞化の懸念</t>
    <phoneticPr fontId="1"/>
  </si>
  <si>
    <t>適切な土木・地盤の管理
指摘項目：防草シートの問題</t>
    <phoneticPr fontId="1"/>
  </si>
  <si>
    <t>適切な土木・地盤の管理
指摘項目：杭基礎周辺部や敷地法面に浸食あり（要観察レベル）</t>
    <phoneticPr fontId="1"/>
  </si>
  <si>
    <t>適切な土木・地盤の管理
指摘項目：雨水は道路排水溝を使用（許可不明）</t>
    <phoneticPr fontId="1"/>
  </si>
  <si>
    <t>(Rev. 1.3)</t>
    <phoneticPr fontId="1"/>
  </si>
  <si>
    <t>適切な架台（基礎）の構造・管理
指摘項目：不等沈下、アレイを支えられない基礎の傾き</t>
    <rPh sb="0" eb="2">
      <t>テキセツ</t>
    </rPh>
    <rPh sb="3" eb="5">
      <t>カダイ</t>
    </rPh>
    <rPh sb="6" eb="8">
      <t>キソ</t>
    </rPh>
    <rPh sb="10" eb="12">
      <t>コウゾウ</t>
    </rPh>
    <phoneticPr fontId="1"/>
  </si>
  <si>
    <r>
      <t>適切な架台（基礎）の構造・管理
指摘項目：単管クランプ基礎で4mを超える高さがあり、強度計算が困難な構造と判断される</t>
    </r>
    <r>
      <rPr>
        <sz val="10"/>
        <color theme="1"/>
        <rFont val="メイリオ"/>
        <family val="3"/>
        <charset val="128"/>
      </rPr>
      <t>(JISC8955[2004]適用外）</t>
    </r>
    <phoneticPr fontId="1"/>
  </si>
  <si>
    <t>適切な架台（基礎）の構造・管理
指摘項目：スクリュー杭ネジ部の露出（根入れ不足）</t>
    <phoneticPr fontId="1"/>
  </si>
  <si>
    <t>適切な架台（基礎）の構造・管理
指摘項目：急傾斜地に設置されており、強度不十分で崩落リスクあり</t>
    <phoneticPr fontId="1"/>
  </si>
  <si>
    <t>適切な架台（基礎）の構造・管理
指摘項目：負の風圧荷重に対する直接基礎の強度不足</t>
    <phoneticPr fontId="1"/>
  </si>
  <si>
    <r>
      <t>適切な架台（基礎）の構造・管理
指摘項目：単管クランプ基礎で4m以下の高さであるが、構造計算が困難な構造と判断される</t>
    </r>
    <r>
      <rPr>
        <sz val="10"/>
        <color theme="1"/>
        <rFont val="メイリオ"/>
        <family val="3"/>
        <charset val="128"/>
      </rPr>
      <t>(JISC8955[2004]適用）</t>
    </r>
    <phoneticPr fontId="1"/>
  </si>
  <si>
    <t>適切な架台（基礎）の構造・管理
指摘項目：径方向ボルト押しつけによる高さ固定</t>
    <phoneticPr fontId="1"/>
  </si>
  <si>
    <t>適切な架台（基礎）の構造・管理
指摘項目：基礎締結部の偏心</t>
    <phoneticPr fontId="1"/>
  </si>
  <si>
    <t>適切な架台（基礎）の構造・管理
指摘項目：杭基礎に傾きあり、または柱頭が高い位置　(GL+700以上)で曲げ強度懸念</t>
    <phoneticPr fontId="1"/>
  </si>
  <si>
    <t>適切な架台（基礎）の構造・管理
指摘項目：構造的な強度不足の懸念あり、もしくは軽微の不陸あり</t>
    <phoneticPr fontId="1"/>
  </si>
  <si>
    <t>適切な架台（基礎）の構造・管理
指摘項目：杭基礎周辺のアスファルトひび割れ、隙間あり</t>
    <phoneticPr fontId="1"/>
  </si>
  <si>
    <t>適切な架台（基礎）の構造・管理
指摘項目：広範囲に錆発生</t>
    <phoneticPr fontId="1"/>
  </si>
  <si>
    <t>適切な架台（パネル固定）の構造・管理
指摘項目：単管＋爪固定、ひっかけ固定（横ずれ防止なし）</t>
    <rPh sb="9" eb="11">
      <t>コテイ</t>
    </rPh>
    <phoneticPr fontId="1"/>
  </si>
  <si>
    <t>適切な架台（パネル固定）の構造・管理
指摘項目：パネルの固定位置にずれ、もしくは固定具の外れにより、パネル飛散のリスクあり</t>
    <phoneticPr fontId="1"/>
  </si>
  <si>
    <t>適切な架台（パネル固定）の構造・管理
指摘項目：固定金具自体の変形</t>
    <phoneticPr fontId="1"/>
  </si>
  <si>
    <t>適切な架台（パネル固定）の構造・管理
指摘項目：パネル端部で固定  ※ 強度計算で確認要</t>
    <phoneticPr fontId="1"/>
  </si>
  <si>
    <t>適切な架台（パネル固定）の構造・管理
指摘項目：単管＋爪固定、ひっかけ固定（横ずれ防止有）</t>
    <phoneticPr fontId="1"/>
  </si>
  <si>
    <t>適切な架台（パネル固定）の構造・管理
指摘項目：錆（ボルト、押え板）</t>
    <phoneticPr fontId="1"/>
  </si>
  <si>
    <t>適切な架台（パネル固定）の構造・管理
指摘項目：パネル短辺固定  ※ 強度計算で確認要</t>
    <phoneticPr fontId="1"/>
  </si>
  <si>
    <t>適切な架台（パネル固定）の構造・管理
指摘項目：積雪荷重に対して横フレームの強度が必要な構造（多雪地帯のみ）</t>
    <phoneticPr fontId="1"/>
  </si>
  <si>
    <t>適切な架台（パネル固定）の構造・管理
指摘項目：強度面で問題のある構造もしくは施工方法</t>
    <rPh sb="41" eb="43">
      <t>ホウホウ</t>
    </rPh>
    <phoneticPr fontId="1"/>
  </si>
  <si>
    <t>適切な架台（本体）の構造・管理
指摘項目：強度が保てない構造で危険なレベル</t>
    <rPh sb="6" eb="8">
      <t>ホンタイ</t>
    </rPh>
    <phoneticPr fontId="1"/>
  </si>
  <si>
    <t>適切な架台（本体）の構造・管理
指摘項目：フレームに変形あり</t>
    <phoneticPr fontId="1"/>
  </si>
  <si>
    <t>適切な架台（本体）の構造・管理
指摘項目：単管クランプ架台で4mを超える高さ(JISC8955[2004]適用外）があり、強度計算が困難な構造</t>
    <phoneticPr fontId="1"/>
  </si>
  <si>
    <t>適切な架台（本体）の構造・管理
指摘項目：単管クランプ架台で4m以下の高さ(JISC8955[2004]適用）であるが、構造計算が困難な構造</t>
    <phoneticPr fontId="1"/>
  </si>
  <si>
    <t>適切な架台（本体）の構造・管理
指摘項目：鉛直方向の長孔  ※ 強度計算で確認要</t>
    <phoneticPr fontId="1"/>
  </si>
  <si>
    <t>適切な架台（本体）の構造・管理
指摘項目：フレームもしくは締結部が細過ぎ、強度不十分の恐れ有、架台フレームに軽度の変形・ダメージ有　※ 強度計算で確認要</t>
    <phoneticPr fontId="1"/>
  </si>
  <si>
    <t>適切な架台（本体）の構造・管理
指摘項目：強度が懸念される長大アレイ  ※ 強度計算で確認要</t>
    <phoneticPr fontId="1"/>
  </si>
  <si>
    <t>適切な架台（本体）の構造・管理
指摘項目：錆、及び、使用部材の材質に懸念あり</t>
    <phoneticPr fontId="1"/>
  </si>
  <si>
    <t>適切な架台（本体）の構造・管理
指摘項目：架台フレームの一部をボルト先端部の摩擦力でのみ固定</t>
    <phoneticPr fontId="1"/>
  </si>
  <si>
    <t>適切な架台（本体）の構造・管理
指摘項目：積雪によるパネル・フレームのゆがみ</t>
    <phoneticPr fontId="1"/>
  </si>
  <si>
    <t>適切な架台（本体）の構造・管理
指摘項目：パワコン荷重の殆どもしくは全てをアレイ架台で支える取付方法で強度懸念あり。　※ 強度計算で確認要</t>
    <phoneticPr fontId="1"/>
  </si>
  <si>
    <t>適切な架台（本体）の構造・管理
指摘項目：基礎と架台本体との間にスペーサーを入れた不陸調整</t>
    <phoneticPr fontId="1"/>
  </si>
  <si>
    <t>適切な架台（本体）の構造・管理
指摘項目：筋交い無し、もしくは不十分（杭取付偏心なし）　　　※ 強度計算で確認要</t>
    <phoneticPr fontId="1"/>
  </si>
  <si>
    <t>適切な架台（本体）の構造・管理
指摘項目：筋交い無し、もしくは不十分（杭取付偏心有）　　　　※ 強度計算で確認要</t>
    <phoneticPr fontId="1"/>
  </si>
  <si>
    <t>適切な植生管理
指摘項目：雑草の影により発電量に影響あり（目安：5%超える）</t>
    <rPh sb="3" eb="5">
      <t>ショクセイ</t>
    </rPh>
    <phoneticPr fontId="1"/>
  </si>
  <si>
    <t>適切な植生管理
指摘項目：門扉が雑草に覆われて緊急時に直ぐに場内に入れない</t>
    <phoneticPr fontId="1"/>
  </si>
  <si>
    <t>適切な植生管理
指摘項目：雑草の影により発電量に影響あり（目安：～5%まで）</t>
    <phoneticPr fontId="1"/>
  </si>
  <si>
    <t>適切な植生管理
指摘項目：フェンス外の雑草が地域に悪影響あり（発電所敷地内）</t>
    <phoneticPr fontId="1"/>
  </si>
  <si>
    <t>適切なメンテナンス性（作業安全）管理
指摘項目：急傾斜地にある、もしくは高所作業が必要だが安全対策が取れないもしくは不十分</t>
    <rPh sb="9" eb="10">
      <t>セイ</t>
    </rPh>
    <rPh sb="11" eb="13">
      <t>サギョウ</t>
    </rPh>
    <rPh sb="13" eb="15">
      <t>アンゼン</t>
    </rPh>
    <rPh sb="16" eb="18">
      <t>カンリ</t>
    </rPh>
    <phoneticPr fontId="1"/>
  </si>
  <si>
    <t>適切なメンテナンス性（作業安全）管理
指摘項目：当初からの設計ではない改造・手作り増設があり通常のメンテ作業が困難</t>
    <phoneticPr fontId="1"/>
  </si>
  <si>
    <t>適切なメンテナンス性（作業安全）管理
指摘項目：大量の廃棄物が放置されており作業ができない</t>
    <phoneticPr fontId="1"/>
  </si>
  <si>
    <t>適切なメンテナンス性（作業安全）管理
指摘項目：作業スペースが殆どない、もしくは設備のかなりの部分を取外さないと作業できない</t>
    <phoneticPr fontId="1"/>
  </si>
  <si>
    <t>適切なメンテナンス性（作業安全）管理
指摘項目：一部で作業スペースがない、簡単には手が届かない、または、レイアウトが複雑・不規則で、作業漏れリスクが高い</t>
    <phoneticPr fontId="1"/>
  </si>
  <si>
    <t>適切なメンテナンス性（作業安全）管理
指摘項目：門扉の破損や劣化、あるいは不要部品･廃棄物等が置かれており作業に支障あり</t>
    <phoneticPr fontId="1"/>
  </si>
  <si>
    <t>適切なメンテナンス性（作業安全）管理
指摘項目：動物（シカ、イノシシ、サル）や昆虫（ハチ、生活不快虫）などによる作業支障があり対策が必要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</si>
</sst>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k\W"/>
  </numFmts>
  <fonts count="33" x14ac:knownFonts="1">
    <font>
      <sz val="11"/>
      <color theme="1"/>
      <name val="游ゴシック"/>
      <family val="2"/>
      <scheme val="minor"/>
    </font>
    <font>
      <sz val="6"/>
      <name val="游ゴシック"/>
      <family val="3"/>
      <charset val="128"/>
      <scheme val="minor"/>
    </font>
    <font>
      <b/>
      <sz val="11"/>
      <color theme="0"/>
      <name val="メイリオ"/>
      <family val="3"/>
      <charset val="128"/>
    </font>
    <font>
      <b/>
      <sz val="11"/>
      <color rgb="FFFF99FF"/>
      <name val="メイリオ"/>
      <family val="3"/>
      <charset val="128"/>
    </font>
    <font>
      <b/>
      <sz val="10"/>
      <color theme="0"/>
      <name val="メイリオ"/>
      <family val="3"/>
      <charset val="128"/>
    </font>
    <font>
      <b/>
      <sz val="14"/>
      <color theme="1"/>
      <name val="メイリオ"/>
      <family val="3"/>
      <charset val="128"/>
    </font>
    <font>
      <sz val="14"/>
      <color theme="1"/>
      <name val="メイリオ"/>
      <family val="3"/>
      <charset val="128"/>
    </font>
    <font>
      <sz val="11"/>
      <color theme="1"/>
      <name val="メイリオ"/>
      <family val="3"/>
      <charset val="128"/>
    </font>
    <font>
      <sz val="12"/>
      <color theme="1"/>
      <name val="メイリオ"/>
      <family val="3"/>
      <charset val="128"/>
    </font>
    <font>
      <sz val="10"/>
      <color theme="1"/>
      <name val="メイリオ"/>
      <family val="3"/>
      <charset val="128"/>
    </font>
    <font>
      <b/>
      <sz val="36"/>
      <color theme="1"/>
      <name val="メイリオ"/>
      <family val="3"/>
      <charset val="128"/>
    </font>
    <font>
      <b/>
      <sz val="11"/>
      <color rgb="FF0070C0"/>
      <name val="メイリオ"/>
      <family val="3"/>
      <charset val="128"/>
    </font>
    <font>
      <b/>
      <sz val="11"/>
      <name val="メイリオ"/>
      <family val="3"/>
      <charset val="128"/>
    </font>
    <font>
      <b/>
      <sz val="11"/>
      <color theme="1"/>
      <name val="メイリオ"/>
      <family val="3"/>
      <charset val="128"/>
    </font>
    <font>
      <b/>
      <sz val="18"/>
      <color theme="1"/>
      <name val="メイリオ"/>
      <family val="3"/>
      <charset val="128"/>
    </font>
    <font>
      <b/>
      <sz val="20"/>
      <color theme="1"/>
      <name val="メイリオ"/>
      <family val="3"/>
      <charset val="128"/>
    </font>
    <font>
      <sz val="11"/>
      <color rgb="FF00B0F0"/>
      <name val="メイリオ"/>
      <family val="3"/>
      <charset val="128"/>
    </font>
    <font>
      <b/>
      <sz val="26"/>
      <color theme="1"/>
      <name val="メイリオ"/>
      <family val="3"/>
      <charset val="128"/>
    </font>
    <font>
      <b/>
      <sz val="11"/>
      <color theme="4"/>
      <name val="メイリオ"/>
      <family val="3"/>
      <charset val="128"/>
    </font>
    <font>
      <b/>
      <sz val="16"/>
      <color theme="4"/>
      <name val="メイリオ"/>
      <family val="3"/>
      <charset val="128"/>
    </font>
    <font>
      <b/>
      <sz val="14"/>
      <color theme="1"/>
      <name val="游ゴシック"/>
      <family val="2"/>
      <scheme val="minor"/>
    </font>
    <font>
      <b/>
      <sz val="16"/>
      <color theme="1"/>
      <name val="メイリオ"/>
      <family val="3"/>
      <charset val="128"/>
    </font>
    <font>
      <b/>
      <sz val="16"/>
      <color theme="1"/>
      <name val="游ゴシック"/>
      <family val="2"/>
      <scheme val="minor"/>
    </font>
    <font>
      <b/>
      <sz val="11"/>
      <color theme="1"/>
      <name val="游ゴシック"/>
      <family val="2"/>
      <scheme val="minor"/>
    </font>
    <font>
      <b/>
      <sz val="14"/>
      <color rgb="FF00B0F0"/>
      <name val="メイリオ"/>
      <family val="3"/>
      <charset val="128"/>
    </font>
    <font>
      <sz val="26"/>
      <color theme="1"/>
      <name val="メイリオ"/>
      <family val="3"/>
      <charset val="128"/>
    </font>
    <font>
      <sz val="14"/>
      <color theme="1"/>
      <name val="游ゴシック"/>
      <family val="2"/>
      <scheme val="minor"/>
    </font>
    <font>
      <b/>
      <sz val="10"/>
      <color theme="1"/>
      <name val="メイリオ"/>
      <family val="3"/>
      <charset val="128"/>
    </font>
    <font>
      <sz val="10"/>
      <color theme="1"/>
      <name val="游ゴシック"/>
      <family val="2"/>
      <scheme val="minor"/>
    </font>
    <font>
      <b/>
      <sz val="14"/>
      <color theme="4"/>
      <name val="メイリオ"/>
      <family val="3"/>
      <charset val="128"/>
    </font>
    <font>
      <b/>
      <sz val="11"/>
      <color theme="4"/>
      <name val="游ゴシック"/>
      <family val="2"/>
      <scheme val="minor"/>
    </font>
    <font>
      <sz val="16"/>
      <color theme="1"/>
      <name val="メイリオ"/>
      <family val="3"/>
      <charset val="128"/>
    </font>
    <font>
      <sz val="16"/>
      <color theme="1"/>
      <name val="游ゴシック"/>
      <family val="2"/>
      <scheme val="minor"/>
    </font>
  </fonts>
  <fills count="11">
    <fill>
      <patternFill patternType="none"/>
    </fill>
    <fill>
      <patternFill patternType="gray125"/>
    </fill>
    <fill>
      <patternFill patternType="solid">
        <fgColor rgb="FF002060"/>
        <bgColor indexed="64"/>
      </patternFill>
    </fill>
    <fill>
      <patternFill patternType="solid">
        <fgColor rgb="FFFFCCFF"/>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F00"/>
        <bgColor indexed="64"/>
      </patternFill>
    </fill>
    <fill>
      <patternFill patternType="solid">
        <fgColor rgb="FFCCFFFF"/>
        <bgColor indexed="64"/>
      </patternFill>
    </fill>
  </fills>
  <borders count="39">
    <border>
      <left/>
      <right/>
      <top/>
      <bottom/>
      <diagonal/>
    </border>
    <border>
      <left/>
      <right style="thin">
        <color theme="0"/>
      </right>
      <top/>
      <bottom/>
      <diagonal/>
    </border>
    <border>
      <left style="thin">
        <color theme="0"/>
      </left>
      <right style="thin">
        <color theme="0"/>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theme="0"/>
      </right>
      <top style="medium">
        <color indexed="64"/>
      </top>
      <bottom style="medium">
        <color indexed="64"/>
      </bottom>
      <diagonal/>
    </border>
    <border>
      <left style="medium">
        <color theme="0"/>
      </left>
      <right style="medium">
        <color theme="0"/>
      </right>
      <top style="medium">
        <color indexed="64"/>
      </top>
      <bottom style="medium">
        <color indexed="64"/>
      </bottom>
      <diagonal/>
    </border>
    <border>
      <left style="medium">
        <color theme="0"/>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style="thin">
        <color indexed="64"/>
      </left>
      <right style="thin">
        <color indexed="64"/>
      </right>
      <top/>
      <bottom/>
      <diagonal/>
    </border>
  </borders>
  <cellStyleXfs count="1">
    <xf numFmtId="0" fontId="0" fillId="0" borderId="0"/>
  </cellStyleXfs>
  <cellXfs count="128">
    <xf numFmtId="0" fontId="0" fillId="0" borderId="0" xfId="0"/>
    <xf numFmtId="0" fontId="2" fillId="2" borderId="1" xfId="0"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0" fontId="5" fillId="0" borderId="0" xfId="0" applyFont="1" applyAlignment="1">
      <alignment horizontal="center" vertical="center"/>
    </xf>
    <xf numFmtId="0" fontId="6" fillId="3" borderId="6" xfId="0" applyFont="1" applyFill="1" applyBorder="1" applyAlignment="1">
      <alignment vertical="top" wrapText="1"/>
    </xf>
    <xf numFmtId="0" fontId="7" fillId="0" borderId="0" xfId="0" applyFont="1" applyAlignment="1">
      <alignment horizontal="center" vertical="center"/>
    </xf>
    <xf numFmtId="0" fontId="6" fillId="4" borderId="6" xfId="0" applyFont="1" applyFill="1" applyBorder="1" applyAlignment="1">
      <alignment vertical="top" wrapText="1"/>
    </xf>
    <xf numFmtId="0" fontId="7" fillId="0" borderId="3" xfId="0" applyFont="1" applyBorder="1" applyAlignment="1">
      <alignment horizontal="center" vertical="center"/>
    </xf>
    <xf numFmtId="49" fontId="7" fillId="0" borderId="8" xfId="0" applyNumberFormat="1" applyFont="1" applyBorder="1" applyAlignment="1">
      <alignment horizontal="center" vertical="center"/>
    </xf>
    <xf numFmtId="0" fontId="7" fillId="0" borderId="8" xfId="0" applyFont="1" applyBorder="1" applyAlignment="1">
      <alignment vertical="top" wrapText="1"/>
    </xf>
    <xf numFmtId="0" fontId="7" fillId="0" borderId="8" xfId="0" applyFont="1" applyBorder="1"/>
    <xf numFmtId="0" fontId="5" fillId="0" borderId="0" xfId="0" applyFont="1" applyAlignment="1">
      <alignment horizontal="center" vertical="center" wrapText="1"/>
    </xf>
    <xf numFmtId="49" fontId="7" fillId="0" borderId="0" xfId="0" applyNumberFormat="1" applyFont="1" applyAlignment="1">
      <alignment horizontal="center" vertical="center"/>
    </xf>
    <xf numFmtId="0" fontId="7" fillId="0" borderId="0" xfId="0" applyFont="1" applyAlignment="1">
      <alignment vertical="top" wrapText="1"/>
    </xf>
    <xf numFmtId="0" fontId="7" fillId="0" borderId="0" xfId="0" applyFont="1"/>
    <xf numFmtId="0" fontId="8" fillId="3" borderId="6" xfId="0" applyFont="1" applyFill="1" applyBorder="1" applyAlignment="1">
      <alignment vertical="top" wrapText="1"/>
    </xf>
    <xf numFmtId="49" fontId="5" fillId="3" borderId="5" xfId="0" applyNumberFormat="1" applyFont="1" applyFill="1" applyBorder="1" applyAlignment="1">
      <alignment horizontal="center" vertical="center"/>
    </xf>
    <xf numFmtId="0" fontId="6" fillId="0" borderId="0" xfId="0" applyFont="1" applyAlignment="1">
      <alignment horizontal="center" vertical="center"/>
    </xf>
    <xf numFmtId="49" fontId="5" fillId="4" borderId="5" xfId="0" applyNumberFormat="1" applyFont="1" applyFill="1" applyBorder="1" applyAlignment="1">
      <alignment horizontal="center" vertical="center"/>
    </xf>
    <xf numFmtId="0" fontId="6" fillId="0" borderId="3" xfId="0" applyFont="1" applyBorder="1" applyAlignment="1">
      <alignment horizontal="center" vertical="center"/>
    </xf>
    <xf numFmtId="0" fontId="6" fillId="3" borderId="9" xfId="0" applyFont="1" applyFill="1" applyBorder="1" applyAlignment="1">
      <alignment vertical="top" wrapText="1"/>
    </xf>
    <xf numFmtId="0" fontId="8" fillId="4" borderId="6" xfId="0" applyFont="1" applyFill="1" applyBorder="1" applyAlignment="1">
      <alignment vertical="top" wrapText="1"/>
    </xf>
    <xf numFmtId="49" fontId="5" fillId="3" borderId="4" xfId="0" applyNumberFormat="1" applyFont="1" applyFill="1" applyBorder="1" applyAlignment="1">
      <alignment horizontal="center" vertical="center"/>
    </xf>
    <xf numFmtId="0" fontId="5" fillId="0" borderId="3" xfId="0" applyFont="1" applyBorder="1" applyAlignment="1">
      <alignment horizontal="center" vertical="center"/>
    </xf>
    <xf numFmtId="0" fontId="8" fillId="3" borderId="9" xfId="0" applyFont="1" applyFill="1" applyBorder="1" applyAlignment="1">
      <alignment vertical="top" wrapText="1"/>
    </xf>
    <xf numFmtId="49" fontId="5" fillId="6" borderId="5" xfId="0" applyNumberFormat="1" applyFont="1" applyFill="1" applyBorder="1" applyAlignment="1">
      <alignment horizontal="center" vertical="center"/>
    </xf>
    <xf numFmtId="0" fontId="6" fillId="6" borderId="6" xfId="0" applyFont="1" applyFill="1" applyBorder="1" applyAlignment="1">
      <alignment vertical="top" wrapText="1"/>
    </xf>
    <xf numFmtId="49" fontId="5" fillId="0" borderId="0" xfId="0" applyNumberFormat="1" applyFont="1" applyAlignment="1">
      <alignment horizontal="center" vertical="center"/>
    </xf>
    <xf numFmtId="0" fontId="6" fillId="0" borderId="0" xfId="0" applyFont="1" applyAlignment="1">
      <alignment vertical="top"/>
    </xf>
    <xf numFmtId="0" fontId="11" fillId="0" borderId="0" xfId="0" applyFont="1" applyAlignment="1">
      <alignment horizontal="left" vertical="center"/>
    </xf>
    <xf numFmtId="0" fontId="6" fillId="0" borderId="0" xfId="0" applyFont="1" applyAlignment="1">
      <alignment horizontal="center" vertical="top"/>
    </xf>
    <xf numFmtId="0" fontId="7" fillId="0" borderId="0" xfId="0" applyFont="1" applyAlignment="1">
      <alignment horizontal="center"/>
    </xf>
    <xf numFmtId="0" fontId="10" fillId="0" borderId="0" xfId="0" applyFont="1" applyAlignment="1">
      <alignment horizontal="center" vertical="center"/>
    </xf>
    <xf numFmtId="0" fontId="7" fillId="0" borderId="3" xfId="0" applyFont="1" applyBorder="1" applyAlignment="1">
      <alignment horizontal="center"/>
    </xf>
    <xf numFmtId="49" fontId="12" fillId="0" borderId="0" xfId="0" applyNumberFormat="1" applyFont="1" applyAlignment="1">
      <alignment horizontal="center" vertical="center" wrapText="1"/>
    </xf>
    <xf numFmtId="0" fontId="6" fillId="0" borderId="0" xfId="0" applyFont="1"/>
    <xf numFmtId="49" fontId="5" fillId="0" borderId="17" xfId="0" applyNumberFormat="1" applyFont="1" applyBorder="1" applyAlignment="1">
      <alignment horizontal="center" vertical="center"/>
    </xf>
    <xf numFmtId="49" fontId="5" fillId="0" borderId="19"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7" borderId="19" xfId="0" applyNumberFormat="1" applyFont="1" applyFill="1" applyBorder="1" applyAlignment="1">
      <alignment horizontal="center" vertical="center"/>
    </xf>
    <xf numFmtId="49" fontId="5" fillId="7" borderId="20" xfId="0" applyNumberFormat="1" applyFont="1" applyFill="1" applyBorder="1" applyAlignment="1">
      <alignment horizontal="center" vertical="center"/>
    </xf>
    <xf numFmtId="49" fontId="2" fillId="2" borderId="21" xfId="0" applyNumberFormat="1" applyFont="1" applyFill="1" applyBorder="1" applyAlignment="1">
      <alignment horizontal="center" vertical="center" wrapText="1"/>
    </xf>
    <xf numFmtId="49" fontId="2" fillId="2" borderId="22" xfId="0" applyNumberFormat="1" applyFont="1" applyFill="1" applyBorder="1" applyAlignment="1">
      <alignment horizontal="center" vertical="center"/>
    </xf>
    <xf numFmtId="49" fontId="2" fillId="2" borderId="28" xfId="0" applyNumberFormat="1" applyFont="1" applyFill="1" applyBorder="1" applyAlignment="1">
      <alignment horizontal="center" vertical="center" wrapText="1"/>
    </xf>
    <xf numFmtId="0" fontId="15" fillId="0" borderId="0" xfId="0" applyFont="1" applyAlignment="1">
      <alignment horizontal="center" vertical="center"/>
    </xf>
    <xf numFmtId="0" fontId="16" fillId="0" borderId="0" xfId="0" applyFont="1" applyAlignment="1">
      <alignment horizontal="center" vertical="center"/>
    </xf>
    <xf numFmtId="0" fontId="16" fillId="0" borderId="0" xfId="0" applyFont="1" applyAlignment="1">
      <alignment horizontal="center"/>
    </xf>
    <xf numFmtId="0" fontId="16" fillId="0" borderId="0" xfId="0" applyFont="1"/>
    <xf numFmtId="0" fontId="17" fillId="0" borderId="13" xfId="0" applyFont="1" applyBorder="1" applyAlignment="1">
      <alignment horizontal="center" vertical="center"/>
    </xf>
    <xf numFmtId="0" fontId="17" fillId="0" borderId="29" xfId="0" applyFont="1"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7" borderId="15" xfId="0" applyFont="1" applyFill="1" applyBorder="1" applyAlignment="1">
      <alignment horizontal="center" vertical="center"/>
    </xf>
    <xf numFmtId="0" fontId="17" fillId="7" borderId="14" xfId="0" applyFont="1" applyFill="1" applyBorder="1" applyAlignment="1">
      <alignment horizontal="center" vertical="center"/>
    </xf>
    <xf numFmtId="0" fontId="7" fillId="0" borderId="3" xfId="0" applyFont="1" applyBorder="1"/>
    <xf numFmtId="0" fontId="13" fillId="0" borderId="8" xfId="0" applyFont="1" applyBorder="1" applyAlignment="1">
      <alignment horizontal="center" vertical="center"/>
    </xf>
    <xf numFmtId="0" fontId="7" fillId="0" borderId="8" xfId="0" applyFont="1" applyBorder="1" applyAlignment="1">
      <alignment horizontal="center"/>
    </xf>
    <xf numFmtId="0" fontId="18" fillId="0" borderId="0" xfId="0" applyFont="1" applyAlignment="1">
      <alignment horizontal="center" vertical="center"/>
    </xf>
    <xf numFmtId="0" fontId="5" fillId="0" borderId="0" xfId="0" applyFont="1" applyAlignment="1">
      <alignment horizontal="center"/>
    </xf>
    <xf numFmtId="0" fontId="5" fillId="0" borderId="5" xfId="0" applyFont="1" applyBorder="1" applyAlignment="1">
      <alignment horizontal="center" vertical="center"/>
    </xf>
    <xf numFmtId="0" fontId="5" fillId="0" borderId="32" xfId="0" applyFont="1" applyBorder="1" applyAlignment="1">
      <alignment horizontal="center" vertical="center"/>
    </xf>
    <xf numFmtId="0" fontId="5" fillId="0" borderId="32" xfId="0" applyFont="1" applyBorder="1" applyAlignment="1">
      <alignment horizontal="center" vertical="center" wrapText="1"/>
    </xf>
    <xf numFmtId="0" fontId="8" fillId="0" borderId="7" xfId="0" applyFont="1" applyBorder="1" applyAlignment="1">
      <alignment horizontal="left" vertical="top"/>
    </xf>
    <xf numFmtId="0" fontId="8" fillId="0" borderId="10" xfId="0" applyFont="1" applyBorder="1" applyAlignment="1">
      <alignment horizontal="left" vertical="top"/>
    </xf>
    <xf numFmtId="0" fontId="19" fillId="9" borderId="0" xfId="0" applyFont="1" applyFill="1" applyAlignment="1">
      <alignment horizontal="left"/>
    </xf>
    <xf numFmtId="0" fontId="7" fillId="9" borderId="0" xfId="0" applyFont="1" applyFill="1" applyAlignment="1">
      <alignment horizontal="center"/>
    </xf>
    <xf numFmtId="0" fontId="21" fillId="0" borderId="0" xfId="0" applyFont="1" applyAlignment="1">
      <alignment horizontal="center" vertical="center"/>
    </xf>
    <xf numFmtId="0" fontId="10" fillId="0" borderId="31" xfId="0" applyFont="1" applyBorder="1" applyAlignment="1">
      <alignment horizontal="center" vertical="center"/>
    </xf>
    <xf numFmtId="0" fontId="5" fillId="5" borderId="5" xfId="0" applyFont="1" applyFill="1" applyBorder="1" applyAlignment="1">
      <alignment horizontal="center" vertical="center"/>
    </xf>
    <xf numFmtId="0" fontId="17" fillId="0" borderId="0" xfId="0" applyFont="1" applyAlignment="1">
      <alignment horizontal="left"/>
    </xf>
    <xf numFmtId="0" fontId="25" fillId="0" borderId="0" xfId="0" applyFont="1" applyAlignment="1">
      <alignment horizontal="center" vertical="center"/>
    </xf>
    <xf numFmtId="0" fontId="0" fillId="0" borderId="0" xfId="0" applyAlignment="1">
      <alignment vertical="center" wrapText="1"/>
    </xf>
    <xf numFmtId="0" fontId="5" fillId="0" borderId="5" xfId="0" applyFont="1" applyBorder="1" applyAlignment="1">
      <alignment horizontal="center" vertical="center" wrapText="1"/>
    </xf>
    <xf numFmtId="49" fontId="5" fillId="4" borderId="4" xfId="0" applyNumberFormat="1" applyFont="1" applyFill="1" applyBorder="1" applyAlignment="1">
      <alignment horizontal="center" vertical="center"/>
    </xf>
    <xf numFmtId="0" fontId="6" fillId="4" borderId="9" xfId="0" applyFont="1" applyFill="1" applyBorder="1" applyAlignment="1">
      <alignment vertical="top" wrapText="1"/>
    </xf>
    <xf numFmtId="0" fontId="8" fillId="4" borderId="9" xfId="0" applyFont="1" applyFill="1" applyBorder="1" applyAlignment="1">
      <alignment vertical="top" wrapText="1"/>
    </xf>
    <xf numFmtId="0" fontId="6" fillId="0" borderId="38" xfId="0" applyFont="1" applyBorder="1" applyAlignment="1">
      <alignment horizontal="center" vertical="center"/>
    </xf>
    <xf numFmtId="0" fontId="6" fillId="0" borderId="4" xfId="0" applyFont="1" applyBorder="1" applyAlignment="1">
      <alignment horizontal="center" vertical="center"/>
    </xf>
    <xf numFmtId="0" fontId="5" fillId="0" borderId="17" xfId="0" applyFont="1" applyBorder="1" applyAlignment="1">
      <alignment horizontal="center" vertical="center"/>
    </xf>
    <xf numFmtId="0" fontId="7" fillId="0" borderId="11" xfId="0" applyFont="1" applyBorder="1" applyAlignment="1">
      <alignment horizontal="center" vertical="center"/>
    </xf>
    <xf numFmtId="0" fontId="10" fillId="0" borderId="18" xfId="0" applyFont="1" applyBorder="1" applyAlignment="1">
      <alignment horizontal="center" vertical="center"/>
    </xf>
    <xf numFmtId="0" fontId="7" fillId="0" borderId="12" xfId="0" applyFont="1" applyBorder="1" applyAlignment="1">
      <alignment horizontal="center" vertical="center"/>
    </xf>
    <xf numFmtId="0" fontId="8" fillId="0" borderId="16" xfId="0" applyFont="1" applyBorder="1" applyAlignment="1">
      <alignment horizontal="left" vertical="center"/>
    </xf>
    <xf numFmtId="0" fontId="8" fillId="0" borderId="30" xfId="0" applyFont="1" applyBorder="1" applyAlignment="1">
      <alignment horizontal="left" vertical="center"/>
    </xf>
    <xf numFmtId="0" fontId="5" fillId="0" borderId="17" xfId="0" applyFont="1" applyBorder="1" applyAlignment="1">
      <alignment horizontal="center" vertical="center" wrapText="1"/>
    </xf>
    <xf numFmtId="0" fontId="6" fillId="8" borderId="35" xfId="0" applyFont="1" applyFill="1" applyBorder="1" applyAlignment="1">
      <alignment horizontal="center" vertical="center" shrinkToFit="1"/>
    </xf>
    <xf numFmtId="0" fontId="26" fillId="8" borderId="24" xfId="0" applyFont="1" applyFill="1" applyBorder="1" applyAlignment="1">
      <alignment vertical="center" shrinkToFit="1"/>
    </xf>
    <xf numFmtId="0" fontId="26" fillId="8" borderId="25" xfId="0" applyFont="1" applyFill="1" applyBorder="1" applyAlignment="1">
      <alignment vertical="center" shrinkToFit="1"/>
    </xf>
    <xf numFmtId="0" fontId="20" fillId="0" borderId="32" xfId="0" applyFont="1" applyBorder="1" applyAlignment="1">
      <alignment horizontal="center" vertical="center"/>
    </xf>
    <xf numFmtId="0" fontId="0" fillId="0" borderId="33" xfId="0" applyBorder="1" applyAlignment="1">
      <alignment horizontal="center"/>
    </xf>
    <xf numFmtId="176" fontId="21" fillId="8" borderId="33" xfId="0" applyNumberFormat="1" applyFont="1" applyFill="1" applyBorder="1" applyAlignment="1">
      <alignment horizontal="center" vertical="center" shrinkToFit="1"/>
    </xf>
    <xf numFmtId="176" fontId="22" fillId="8" borderId="33" xfId="0" applyNumberFormat="1" applyFont="1" applyFill="1" applyBorder="1" applyAlignment="1">
      <alignment horizontal="center" vertical="center" shrinkToFit="1"/>
    </xf>
    <xf numFmtId="176" fontId="22" fillId="8" borderId="34" xfId="0" applyNumberFormat="1" applyFont="1" applyFill="1" applyBorder="1" applyAlignment="1">
      <alignment horizontal="center" vertical="center" shrinkToFit="1"/>
    </xf>
    <xf numFmtId="0" fontId="5" fillId="8" borderId="33" xfId="0" applyFont="1" applyFill="1" applyBorder="1" applyAlignment="1">
      <alignment horizontal="center" vertical="center" shrinkToFit="1"/>
    </xf>
    <xf numFmtId="0" fontId="20" fillId="8" borderId="33" xfId="0" applyFont="1" applyFill="1" applyBorder="1" applyAlignment="1">
      <alignment horizontal="center" vertical="center" shrinkToFit="1"/>
    </xf>
    <xf numFmtId="0" fontId="20" fillId="8" borderId="34" xfId="0" applyFont="1" applyFill="1" applyBorder="1" applyAlignment="1">
      <alignment horizontal="center" vertical="center" shrinkToFit="1"/>
    </xf>
    <xf numFmtId="49" fontId="2" fillId="2" borderId="26" xfId="0" applyNumberFormat="1" applyFont="1" applyFill="1" applyBorder="1" applyAlignment="1">
      <alignment horizontal="center" vertical="center"/>
    </xf>
    <xf numFmtId="0" fontId="7" fillId="0" borderId="27" xfId="0" applyFont="1" applyBorder="1" applyAlignment="1">
      <alignment horizontal="center" vertical="center"/>
    </xf>
    <xf numFmtId="14" fontId="5" fillId="8" borderId="33" xfId="0" applyNumberFormat="1" applyFont="1" applyFill="1" applyBorder="1" applyAlignment="1">
      <alignment horizontal="center" vertical="center"/>
    </xf>
    <xf numFmtId="14" fontId="20" fillId="8" borderId="33" xfId="0" applyNumberFormat="1" applyFont="1" applyFill="1" applyBorder="1" applyAlignment="1">
      <alignment horizontal="center" vertical="center"/>
    </xf>
    <xf numFmtId="14" fontId="20" fillId="8" borderId="34" xfId="0" applyNumberFormat="1" applyFont="1" applyFill="1" applyBorder="1" applyAlignment="1">
      <alignment horizontal="center" vertical="center"/>
    </xf>
    <xf numFmtId="0" fontId="29" fillId="9" borderId="37" xfId="0" applyFont="1" applyFill="1" applyBorder="1" applyAlignment="1">
      <alignment horizontal="left" wrapText="1"/>
    </xf>
    <xf numFmtId="0" fontId="30" fillId="9" borderId="37" xfId="0" applyFont="1" applyFill="1" applyBorder="1"/>
    <xf numFmtId="0" fontId="14" fillId="8" borderId="23" xfId="0" applyFont="1" applyFill="1" applyBorder="1" applyAlignment="1">
      <alignment horizontal="center" vertical="center"/>
    </xf>
    <xf numFmtId="0" fontId="0" fillId="0" borderId="24" xfId="0" applyBorder="1" applyAlignment="1">
      <alignment horizontal="center"/>
    </xf>
    <xf numFmtId="0" fontId="0" fillId="0" borderId="25" xfId="0" applyBorder="1" applyAlignment="1">
      <alignment horizontal="center"/>
    </xf>
    <xf numFmtId="0" fontId="9" fillId="10" borderId="0" xfId="0" applyFont="1" applyFill="1" applyAlignment="1">
      <alignment horizontal="left" vertical="center" wrapText="1"/>
    </xf>
    <xf numFmtId="0" fontId="28" fillId="0" borderId="0" xfId="0" applyFont="1" applyAlignment="1">
      <alignment horizontal="left" vertical="center" wrapText="1"/>
    </xf>
    <xf numFmtId="0" fontId="20" fillId="0" borderId="32" xfId="0" applyFont="1" applyBorder="1" applyAlignment="1">
      <alignment horizontal="center" vertical="center" wrapText="1"/>
    </xf>
    <xf numFmtId="14" fontId="5" fillId="8" borderId="35" xfId="0" applyNumberFormat="1" applyFont="1" applyFill="1" applyBorder="1" applyAlignment="1">
      <alignment horizontal="left" vertical="center" shrinkToFit="1"/>
    </xf>
    <xf numFmtId="14" fontId="20" fillId="8" borderId="24" xfId="0" applyNumberFormat="1" applyFont="1" applyFill="1" applyBorder="1" applyAlignment="1">
      <alignment horizontal="left" vertical="center" shrinkToFit="1"/>
    </xf>
    <xf numFmtId="0" fontId="23" fillId="0" borderId="24" xfId="0" applyFont="1" applyBorder="1" applyAlignment="1">
      <alignment horizontal="left" shrinkToFit="1"/>
    </xf>
    <xf numFmtId="0" fontId="23" fillId="0" borderId="25" xfId="0" applyFont="1" applyBorder="1" applyAlignment="1">
      <alignment horizontal="left" shrinkToFit="1"/>
    </xf>
    <xf numFmtId="0" fontId="5" fillId="8" borderId="35" xfId="0" applyFont="1" applyFill="1" applyBorder="1" applyAlignment="1">
      <alignment horizontal="left" vertical="center" shrinkToFit="1"/>
    </xf>
    <xf numFmtId="0" fontId="20" fillId="8" borderId="24" xfId="0" applyFont="1" applyFill="1" applyBorder="1" applyAlignment="1">
      <alignment horizontal="left" vertical="center" shrinkToFit="1"/>
    </xf>
    <xf numFmtId="0" fontId="20" fillId="0" borderId="24" xfId="0" applyFont="1" applyBorder="1" applyAlignment="1">
      <alignment horizontal="left" vertical="center" shrinkToFit="1"/>
    </xf>
    <xf numFmtId="0" fontId="20" fillId="0" borderId="25" xfId="0" applyFont="1" applyBorder="1" applyAlignment="1">
      <alignment horizontal="left" vertical="center" shrinkToFit="1"/>
    </xf>
    <xf numFmtId="0" fontId="20" fillId="0" borderId="23" xfId="0" applyFont="1" applyBorder="1" applyAlignment="1">
      <alignment horizontal="center" vertical="center" wrapText="1" shrinkToFit="1"/>
    </xf>
    <xf numFmtId="0" fontId="0" fillId="0" borderId="36" xfId="0" applyBorder="1" applyAlignment="1">
      <alignment horizontal="center" shrinkToFit="1"/>
    </xf>
    <xf numFmtId="0" fontId="21" fillId="8" borderId="33" xfId="0" applyFont="1" applyFill="1" applyBorder="1" applyAlignment="1">
      <alignment horizontal="center" vertical="center" shrinkToFit="1"/>
    </xf>
    <xf numFmtId="0" fontId="22" fillId="8" borderId="33" xfId="0" applyFont="1" applyFill="1" applyBorder="1" applyAlignment="1">
      <alignment horizontal="center" vertical="center" shrinkToFit="1"/>
    </xf>
    <xf numFmtId="0" fontId="22" fillId="8" borderId="34" xfId="0" applyFont="1" applyFill="1" applyBorder="1" applyAlignment="1">
      <alignment horizontal="center" vertical="center" shrinkToFit="1"/>
    </xf>
    <xf numFmtId="0" fontId="6" fillId="0" borderId="0" xfId="0" applyFont="1" applyAlignment="1">
      <alignment vertical="top" wrapText="1"/>
    </xf>
    <xf numFmtId="0" fontId="6" fillId="0" borderId="0" xfId="0" applyFont="1" applyAlignment="1">
      <alignment wrapText="1"/>
    </xf>
    <xf numFmtId="0" fontId="8" fillId="0" borderId="0" xfId="0" applyFont="1" applyAlignment="1">
      <alignment vertical="top" wrapText="1"/>
    </xf>
    <xf numFmtId="0" fontId="8" fillId="0" borderId="0" xfId="0" applyFont="1" applyAlignment="1">
      <alignment wrapText="1"/>
    </xf>
    <xf numFmtId="0" fontId="31" fillId="0" borderId="0" xfId="0" applyFont="1" applyAlignment="1">
      <alignment horizontal="center" vertical="center"/>
    </xf>
    <xf numFmtId="0" fontId="32" fillId="0" borderId="0" xfId="0" applyFont="1" applyAlignment="1">
      <alignment horizontal="center" vertical="center"/>
    </xf>
  </cellXfs>
  <cellStyles count="1">
    <cellStyle name="標準" xfId="0" builtinId="0"/>
  </cellStyles>
  <dxfs count="60">
    <dxf>
      <border>
        <left style="thin">
          <color auto="1"/>
        </left>
        <right style="thin">
          <color auto="1"/>
        </right>
        <top style="thin">
          <color auto="1"/>
        </top>
        <bottom style="thin">
          <color auto="1"/>
        </bottom>
        <vertical/>
        <horizontal/>
      </border>
    </dxf>
    <dxf>
      <font>
        <color auto="1"/>
      </font>
      <fill>
        <patternFill>
          <bgColor rgb="FF00B050"/>
        </patternFill>
      </fill>
    </dxf>
    <dxf>
      <font>
        <color auto="1"/>
      </font>
      <fill>
        <patternFill>
          <bgColor rgb="FFFFC000"/>
        </patternFill>
      </fill>
    </dxf>
    <dxf>
      <font>
        <color auto="1"/>
      </font>
      <fill>
        <patternFill>
          <bgColor rgb="FFFF0000"/>
        </patternFill>
      </fill>
    </dxf>
    <dxf>
      <border>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auto="1"/>
      </font>
      <fill>
        <patternFill>
          <bgColor rgb="FF00B050"/>
        </patternFill>
      </fill>
    </dxf>
    <dxf>
      <font>
        <color auto="1"/>
      </font>
      <fill>
        <patternFill>
          <bgColor rgb="FFFFC000"/>
        </patternFill>
      </fill>
    </dxf>
    <dxf>
      <font>
        <color auto="1"/>
      </font>
      <fill>
        <patternFill>
          <bgColor rgb="FFFF0000"/>
        </patternFill>
      </fill>
    </dxf>
    <dxf>
      <border>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auto="1"/>
      </font>
      <fill>
        <patternFill>
          <bgColor rgb="FF00B050"/>
        </patternFill>
      </fill>
    </dxf>
    <dxf>
      <font>
        <color auto="1"/>
      </font>
      <fill>
        <patternFill>
          <bgColor rgb="FFFFC000"/>
        </patternFill>
      </fill>
    </dxf>
    <dxf>
      <font>
        <color auto="1"/>
      </font>
      <fill>
        <patternFill>
          <bgColor rgb="FFFF0000"/>
        </patternFill>
      </fill>
    </dxf>
    <dxf>
      <border>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auto="1"/>
      </font>
      <fill>
        <patternFill>
          <bgColor rgb="FF00B050"/>
        </patternFill>
      </fill>
    </dxf>
    <dxf>
      <font>
        <color auto="1"/>
      </font>
      <fill>
        <patternFill>
          <bgColor rgb="FFFFC000"/>
        </patternFill>
      </fill>
    </dxf>
    <dxf>
      <font>
        <color auto="1"/>
      </font>
      <fill>
        <patternFill>
          <bgColor rgb="FFFF0000"/>
        </patternFill>
      </fill>
    </dxf>
    <dxf>
      <border>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auto="1"/>
      </font>
      <fill>
        <patternFill>
          <bgColor rgb="FF00B050"/>
        </patternFill>
      </fill>
    </dxf>
    <dxf>
      <font>
        <color auto="1"/>
      </font>
      <fill>
        <patternFill>
          <bgColor rgb="FFFFC000"/>
        </patternFill>
      </fill>
    </dxf>
    <dxf>
      <font>
        <color auto="1"/>
      </font>
      <fill>
        <patternFill>
          <bgColor rgb="FFFF0000"/>
        </patternFill>
      </fill>
    </dxf>
    <dxf>
      <border>
        <top style="thin">
          <color auto="1"/>
        </top>
        <bottom style="thin">
          <color auto="1"/>
        </bottom>
        <vertical/>
        <horizontal/>
      </border>
    </dxf>
    <dxf>
      <font>
        <color auto="1"/>
      </font>
      <fill>
        <patternFill>
          <bgColor rgb="FF00B050"/>
        </patternFill>
      </fill>
    </dxf>
    <dxf>
      <font>
        <color auto="1"/>
      </font>
      <fill>
        <patternFill>
          <bgColor rgb="FFFFC000"/>
        </patternFill>
      </fill>
    </dxf>
    <dxf>
      <font>
        <color auto="1"/>
      </font>
      <fill>
        <patternFill>
          <bgColor rgb="FFFF0000"/>
        </patternFill>
      </fill>
    </dxf>
    <dxf>
      <border>
        <left style="thin">
          <color auto="1"/>
        </left>
        <right style="thin">
          <color auto="1"/>
        </right>
        <top style="thin">
          <color auto="1"/>
        </top>
        <bottom style="thin">
          <color auto="1"/>
        </bottom>
        <vertical/>
        <horizontal/>
      </border>
    </dxf>
    <dxf>
      <font>
        <color auto="1"/>
      </font>
      <fill>
        <patternFill>
          <bgColor rgb="FF00B050"/>
        </patternFill>
      </fill>
    </dxf>
    <dxf>
      <font>
        <color auto="1"/>
      </font>
      <fill>
        <patternFill>
          <bgColor rgb="FFFFC000"/>
        </patternFill>
      </fill>
    </dxf>
    <dxf>
      <font>
        <color auto="1"/>
      </font>
      <fill>
        <patternFill>
          <bgColor rgb="FFFF0000"/>
        </patternFill>
      </fill>
    </dxf>
    <dxf>
      <border>
        <top style="thin">
          <color auto="1"/>
        </top>
        <bottom style="thin">
          <color auto="1"/>
        </bottom>
        <vertical/>
        <horizontal/>
      </border>
    </dxf>
    <dxf>
      <font>
        <color auto="1"/>
      </font>
      <fill>
        <patternFill>
          <bgColor rgb="FF00B050"/>
        </patternFill>
      </fill>
    </dxf>
    <dxf>
      <font>
        <color auto="1"/>
      </font>
      <fill>
        <patternFill>
          <bgColor rgb="FFFFC000"/>
        </patternFill>
      </fill>
    </dxf>
    <dxf>
      <font>
        <color auto="1"/>
      </font>
      <fill>
        <patternFill>
          <bgColor rgb="FFFF0000"/>
        </patternFill>
      </fill>
    </dxf>
    <dxf>
      <border>
        <left style="thin">
          <color auto="1"/>
        </left>
        <right style="thin">
          <color auto="1"/>
        </right>
        <top style="thin">
          <color auto="1"/>
        </top>
        <bottom style="thin">
          <color auto="1"/>
        </bottom>
        <vertical/>
        <horizontal/>
      </border>
    </dxf>
    <dxf>
      <font>
        <color auto="1"/>
      </font>
      <fill>
        <patternFill>
          <bgColor rgb="FF00B050"/>
        </patternFill>
      </fill>
    </dxf>
    <dxf>
      <font>
        <color auto="1"/>
      </font>
      <fill>
        <patternFill>
          <bgColor rgb="FFFFC000"/>
        </patternFill>
      </fill>
    </dxf>
    <dxf>
      <font>
        <color auto="1"/>
      </font>
      <fill>
        <patternFill>
          <bgColor rgb="FFFF0000"/>
        </patternFill>
      </fill>
    </dxf>
    <dxf>
      <border>
        <top style="thin">
          <color auto="1"/>
        </top>
        <bottom style="thin">
          <color auto="1"/>
        </bottom>
        <vertical/>
        <horizontal/>
      </border>
    </dxf>
    <dxf>
      <border>
        <top style="thin">
          <color auto="1"/>
        </top>
        <bottom style="thin">
          <color auto="1"/>
        </bottom>
        <vertical/>
        <horizontal/>
      </border>
    </dxf>
    <dxf>
      <border>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auto="1"/>
      </font>
      <fill>
        <patternFill>
          <bgColor rgb="FF00B050"/>
        </patternFill>
      </fill>
    </dxf>
    <dxf>
      <font>
        <color auto="1"/>
      </font>
      <fill>
        <patternFill>
          <bgColor rgb="FFFFC000"/>
        </patternFill>
      </fill>
    </dxf>
    <dxf>
      <font>
        <color auto="1"/>
      </font>
      <fill>
        <patternFill>
          <bgColor rgb="FFFF0000"/>
        </patternFill>
      </fill>
    </dxf>
    <dxf>
      <border>
        <top style="thin">
          <color auto="1"/>
        </top>
        <bottom style="thin">
          <color auto="1"/>
        </bottom>
        <vertical/>
        <horizontal/>
      </border>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s>
  <tableStyles count="0" defaultTableStyle="TableStyleMedium2" defaultPivotStyle="PivotStyleLight16"/>
  <colors>
    <mruColors>
      <color rgb="FFCCFF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BB64E-437E-46FF-A45E-4B9C1BEC826F}">
  <sheetPr>
    <pageSetUpPr fitToPage="1"/>
  </sheetPr>
  <dimension ref="B1:S48"/>
  <sheetViews>
    <sheetView tabSelected="1" zoomScale="80" zoomScaleNormal="80" workbookViewId="0"/>
  </sheetViews>
  <sheetFormatPr defaultColWidth="9" defaultRowHeight="17.5" x14ac:dyDescent="0.6"/>
  <cols>
    <col min="1" max="1" width="3.08203125" style="14" customWidth="1"/>
    <col min="2" max="2" width="20.5" style="5" customWidth="1"/>
    <col min="3" max="3" width="13.25" style="31" customWidth="1"/>
    <col min="4" max="4" width="8.83203125" style="31" customWidth="1"/>
    <col min="5" max="5" width="9" style="31" customWidth="1"/>
    <col min="6" max="18" width="9" style="31"/>
    <col min="19" max="19" width="54" style="14" customWidth="1"/>
    <col min="20" max="16384" width="9" style="14"/>
  </cols>
  <sheetData>
    <row r="1" spans="2:19" ht="41" x14ac:dyDescent="1.35">
      <c r="B1" s="69" t="s">
        <v>70</v>
      </c>
      <c r="C1" s="14"/>
      <c r="P1" s="126" t="s">
        <v>156</v>
      </c>
      <c r="Q1" s="127"/>
      <c r="S1" s="106" t="s">
        <v>72</v>
      </c>
    </row>
    <row r="2" spans="2:19" ht="25" customHeight="1" thickBot="1" x14ac:dyDescent="0.65">
      <c r="S2" s="107"/>
    </row>
    <row r="3" spans="2:19" ht="45" customHeight="1" thickBot="1" x14ac:dyDescent="0.65">
      <c r="B3" s="66" t="s">
        <v>74</v>
      </c>
      <c r="C3" s="60" t="s">
        <v>61</v>
      </c>
      <c r="D3" s="98"/>
      <c r="E3" s="99"/>
      <c r="F3" s="100"/>
      <c r="G3" s="3"/>
      <c r="H3" s="117" t="s">
        <v>73</v>
      </c>
      <c r="I3" s="118"/>
      <c r="J3" s="119"/>
      <c r="K3" s="120"/>
      <c r="L3" s="121"/>
      <c r="N3" s="108" t="s">
        <v>71</v>
      </c>
      <c r="O3" s="89"/>
      <c r="P3" s="85"/>
      <c r="Q3" s="86"/>
      <c r="R3" s="86"/>
      <c r="S3" s="87"/>
    </row>
    <row r="4" spans="2:19" ht="15" customHeight="1" thickBot="1" x14ac:dyDescent="0.65"/>
    <row r="5" spans="2:19" ht="45" customHeight="1" thickBot="1" x14ac:dyDescent="0.65">
      <c r="B5" s="66" t="s">
        <v>60</v>
      </c>
      <c r="C5" s="61" t="s">
        <v>63</v>
      </c>
      <c r="D5" s="98"/>
      <c r="E5" s="99"/>
      <c r="F5" s="100"/>
      <c r="H5" s="88" t="s">
        <v>62</v>
      </c>
      <c r="I5" s="89"/>
      <c r="J5" s="90"/>
      <c r="K5" s="91"/>
      <c r="L5" s="92"/>
      <c r="N5" s="88" t="s">
        <v>66</v>
      </c>
      <c r="O5" s="89"/>
      <c r="P5" s="93"/>
      <c r="Q5" s="94"/>
      <c r="R5" s="95"/>
      <c r="S5" s="71"/>
    </row>
    <row r="6" spans="2:19" ht="15" customHeight="1" thickBot="1" x14ac:dyDescent="0.65"/>
    <row r="7" spans="2:19" ht="45" customHeight="1" thickBot="1" x14ac:dyDescent="0.65">
      <c r="B7" s="11" t="s">
        <v>69</v>
      </c>
      <c r="C7" s="60" t="s">
        <v>64</v>
      </c>
      <c r="D7" s="98"/>
      <c r="E7" s="99"/>
      <c r="F7" s="100"/>
      <c r="H7" s="88" t="s">
        <v>65</v>
      </c>
      <c r="I7" s="89"/>
      <c r="J7" s="113"/>
      <c r="K7" s="114"/>
      <c r="L7" s="114"/>
      <c r="M7" s="115"/>
      <c r="N7" s="115"/>
      <c r="O7" s="115"/>
      <c r="P7" s="115"/>
      <c r="Q7" s="115"/>
      <c r="R7" s="115"/>
      <c r="S7" s="116"/>
    </row>
    <row r="8" spans="2:19" ht="45" customHeight="1" thickBot="1" x14ac:dyDescent="0.65">
      <c r="B8" s="3"/>
      <c r="C8" s="60" t="s">
        <v>67</v>
      </c>
      <c r="D8" s="109"/>
      <c r="E8" s="110"/>
      <c r="F8" s="110"/>
      <c r="G8" s="111"/>
      <c r="H8" s="111"/>
      <c r="I8" s="111"/>
      <c r="J8" s="111"/>
      <c r="K8" s="111"/>
      <c r="L8" s="111"/>
      <c r="M8" s="111"/>
      <c r="N8" s="111"/>
      <c r="O8" s="111"/>
      <c r="P8" s="111"/>
      <c r="Q8" s="111"/>
      <c r="R8" s="112"/>
    </row>
    <row r="9" spans="2:19" ht="45" customHeight="1" thickBot="1" x14ac:dyDescent="0.65">
      <c r="B9" s="3"/>
      <c r="C9" s="61" t="s">
        <v>68</v>
      </c>
      <c r="D9" s="109"/>
      <c r="E9" s="110"/>
      <c r="F9" s="110"/>
      <c r="G9" s="111"/>
      <c r="H9" s="111"/>
      <c r="I9" s="111"/>
      <c r="J9" s="111"/>
      <c r="K9" s="111"/>
      <c r="L9" s="111"/>
      <c r="M9" s="111"/>
      <c r="N9" s="111"/>
      <c r="O9" s="111"/>
      <c r="P9" s="111"/>
      <c r="Q9" s="111"/>
      <c r="R9" s="112"/>
    </row>
    <row r="10" spans="2:19" x14ac:dyDescent="0.6">
      <c r="B10" s="7"/>
      <c r="C10" s="33"/>
      <c r="D10" s="33"/>
      <c r="E10" s="33"/>
      <c r="F10" s="33"/>
      <c r="G10" s="33"/>
      <c r="H10" s="33"/>
      <c r="I10" s="33"/>
      <c r="J10" s="33"/>
      <c r="K10" s="33"/>
      <c r="L10" s="33"/>
      <c r="M10" s="33"/>
      <c r="N10" s="33"/>
      <c r="O10" s="33"/>
      <c r="P10" s="33"/>
      <c r="Q10" s="33"/>
      <c r="R10" s="33"/>
      <c r="S10" s="54"/>
    </row>
    <row r="11" spans="2:19" ht="49.5" customHeight="1" x14ac:dyDescent="0.85">
      <c r="B11" s="44" t="s">
        <v>51</v>
      </c>
      <c r="E11" s="64" t="s">
        <v>57</v>
      </c>
      <c r="F11" s="65"/>
      <c r="G11" s="65"/>
      <c r="H11" s="65"/>
      <c r="I11" s="65"/>
      <c r="J11" s="65"/>
      <c r="K11" s="65"/>
      <c r="L11" s="65"/>
      <c r="M11" s="65"/>
      <c r="O11" s="101" t="s">
        <v>119</v>
      </c>
      <c r="P11" s="102"/>
      <c r="Q11" s="102"/>
      <c r="R11" s="102"/>
      <c r="S11" s="102"/>
    </row>
    <row r="12" spans="2:19" ht="18" thickBot="1" x14ac:dyDescent="0.65"/>
    <row r="13" spans="2:19" ht="18" hidden="1" thickBot="1" x14ac:dyDescent="0.65">
      <c r="B13" s="45" t="s">
        <v>53</v>
      </c>
      <c r="C13" s="46"/>
      <c r="D13" s="46"/>
      <c r="E13" s="46">
        <v>0</v>
      </c>
      <c r="F13" s="46">
        <v>1</v>
      </c>
      <c r="G13" s="46">
        <v>2</v>
      </c>
      <c r="H13" s="46">
        <v>3</v>
      </c>
      <c r="I13" s="46">
        <v>4</v>
      </c>
      <c r="J13" s="46">
        <v>5</v>
      </c>
      <c r="K13" s="46">
        <v>6</v>
      </c>
      <c r="L13" s="46">
        <v>7</v>
      </c>
      <c r="M13" s="46">
        <v>8</v>
      </c>
      <c r="N13" s="46">
        <v>9</v>
      </c>
      <c r="O13" s="46">
        <v>10</v>
      </c>
      <c r="P13" s="46">
        <v>11</v>
      </c>
      <c r="Q13" s="46">
        <v>12</v>
      </c>
      <c r="R13" s="46">
        <v>13</v>
      </c>
      <c r="S13" s="47"/>
    </row>
    <row r="14" spans="2:19" s="5" customFormat="1" ht="24.75" customHeight="1" thickBot="1" x14ac:dyDescent="0.6">
      <c r="B14" s="41" t="s">
        <v>0</v>
      </c>
      <c r="C14" s="42" t="s">
        <v>51</v>
      </c>
      <c r="D14" s="34"/>
      <c r="E14" s="96" t="s">
        <v>50</v>
      </c>
      <c r="F14" s="97"/>
      <c r="G14" s="97"/>
      <c r="H14" s="97"/>
      <c r="I14" s="97"/>
      <c r="J14" s="97"/>
      <c r="K14" s="97"/>
      <c r="L14" s="97"/>
      <c r="M14" s="97"/>
      <c r="N14" s="97"/>
      <c r="O14" s="97"/>
      <c r="P14" s="97"/>
      <c r="Q14" s="97"/>
      <c r="R14" s="97"/>
      <c r="S14" s="43" t="s">
        <v>24</v>
      </c>
    </row>
    <row r="15" spans="2:19" ht="25" customHeight="1" x14ac:dyDescent="0.6">
      <c r="B15" s="78" t="s">
        <v>27</v>
      </c>
      <c r="C15" s="80" t="str">
        <f ca="1">IF(COUNTIF(E16:R16,"✕")&gt;0,"✕",IF(COUNTIF(E16:R16,"△")&gt;0,"△",IF(COUNTIF(E16:R16,"○")&gt;0,"○","")))</f>
        <v/>
      </c>
      <c r="D15" s="32"/>
      <c r="E15" s="36" t="s">
        <v>2</v>
      </c>
      <c r="F15" s="37" t="s">
        <v>3</v>
      </c>
      <c r="G15" s="37" t="s">
        <v>4</v>
      </c>
      <c r="H15" s="37" t="s">
        <v>5</v>
      </c>
      <c r="I15" s="37" t="s">
        <v>6</v>
      </c>
      <c r="J15" s="37" t="s">
        <v>7</v>
      </c>
      <c r="K15" s="37" t="s">
        <v>8</v>
      </c>
      <c r="L15" s="37" t="s">
        <v>9</v>
      </c>
      <c r="M15" s="37" t="s">
        <v>10</v>
      </c>
      <c r="N15" s="37" t="s">
        <v>11</v>
      </c>
      <c r="O15" s="37" t="s">
        <v>12</v>
      </c>
      <c r="P15" s="38" t="s">
        <v>13</v>
      </c>
      <c r="Q15" s="40" t="s">
        <v>26</v>
      </c>
      <c r="R15" s="40" t="s">
        <v>26</v>
      </c>
      <c r="S15" s="82"/>
    </row>
    <row r="16" spans="2:19" ht="50.15" customHeight="1" thickBot="1" x14ac:dyDescent="0.65">
      <c r="B16" s="79"/>
      <c r="C16" s="81"/>
      <c r="D16" s="32"/>
      <c r="E16" s="48" t="str">
        <f ca="1">IF(OFFSET('1.フェンス'!$E12,E$13,0)="","",OFFSET('1.フェンス'!$E12,E$13,0))</f>
        <v/>
      </c>
      <c r="F16" s="49" t="str">
        <f ca="1">IF(OFFSET('1.フェンス'!$E12,F$13,0)="","",OFFSET('1.フェンス'!$E12,F$13,0))</f>
        <v/>
      </c>
      <c r="G16" s="50" t="str">
        <f ca="1">IF(OFFSET('1.フェンス'!$E12,G$13,0)="","",OFFSET('1.フェンス'!$E12,G$13,0))</f>
        <v/>
      </c>
      <c r="H16" s="50" t="str">
        <f ca="1">IF(OFFSET('1.フェンス'!$E12,H$13,0)="","",OFFSET('1.フェンス'!$E12,H$13,0))</f>
        <v/>
      </c>
      <c r="I16" s="50" t="str">
        <f ca="1">IF(OFFSET('1.フェンス'!$E12,I$13,0)="","",OFFSET('1.フェンス'!$E12,I$13,0))</f>
        <v/>
      </c>
      <c r="J16" s="50" t="str">
        <f ca="1">IF(OFFSET('1.フェンス'!$E12,J$13,0)="","",OFFSET('1.フェンス'!$E12,J$13,0))</f>
        <v/>
      </c>
      <c r="K16" s="50" t="str">
        <f ca="1">IF(OFFSET('1.フェンス'!$E12,K$13,0)="","",OFFSET('1.フェンス'!$E12,K$13,0))</f>
        <v/>
      </c>
      <c r="L16" s="50" t="str">
        <f ca="1">IF(OFFSET('1.フェンス'!$E12,L$13,0)="","",OFFSET('1.フェンス'!$E12,L$13,0))</f>
        <v/>
      </c>
      <c r="M16" s="50" t="str">
        <f ca="1">IF(OFFSET('1.フェンス'!$E12,M$13,0)="","",OFFSET('1.フェンス'!$E12,M$13,0))</f>
        <v/>
      </c>
      <c r="N16" s="50" t="str">
        <f ca="1">IF(OFFSET('1.フェンス'!$E12,N$13,0)="","",OFFSET('1.フェンス'!$E12,N$13,0))</f>
        <v/>
      </c>
      <c r="O16" s="50" t="str">
        <f ca="1">IF(OFFSET('1.フェンス'!$E12,O$13,0)="","",OFFSET('1.フェンス'!$E12,O$13,0))</f>
        <v/>
      </c>
      <c r="P16" s="51" t="str">
        <f ca="1">IF(OFFSET('1.フェンス'!$E12,P$13,0)="","",OFFSET('1.フェンス'!$E12,P$13,0))</f>
        <v/>
      </c>
      <c r="Q16" s="52"/>
      <c r="R16" s="52"/>
      <c r="S16" s="83"/>
    </row>
    <row r="17" spans="2:19" ht="24" customHeight="1" thickBot="1" x14ac:dyDescent="0.8">
      <c r="B17" s="3"/>
      <c r="C17" s="32"/>
      <c r="D17" s="34"/>
      <c r="E17" s="32"/>
      <c r="F17" s="32"/>
      <c r="G17" s="32"/>
      <c r="H17" s="32"/>
      <c r="I17" s="32"/>
      <c r="J17" s="32"/>
      <c r="K17" s="32"/>
      <c r="L17" s="32"/>
      <c r="M17" s="32"/>
      <c r="N17" s="32"/>
      <c r="O17" s="32"/>
      <c r="P17" s="32"/>
      <c r="Q17" s="32"/>
      <c r="R17" s="32"/>
      <c r="S17" s="35"/>
    </row>
    <row r="18" spans="2:19" ht="25" customHeight="1" x14ac:dyDescent="0.6">
      <c r="B18" s="78" t="s">
        <v>52</v>
      </c>
      <c r="C18" s="80" t="str">
        <f ca="1">IF(COUNTIF(E19:R19,"✕")&gt;0,"✕",IF(COUNTIF(E19:R19,"△")&gt;0,"△",IF(COUNTIF(E19:R19,"○")&gt;0,"○","")))</f>
        <v/>
      </c>
      <c r="D18" s="32"/>
      <c r="E18" s="36" t="s">
        <v>14</v>
      </c>
      <c r="F18" s="37" t="s">
        <v>4</v>
      </c>
      <c r="G18" s="37" t="s">
        <v>5</v>
      </c>
      <c r="H18" s="37" t="s">
        <v>6</v>
      </c>
      <c r="I18" s="37" t="s">
        <v>7</v>
      </c>
      <c r="J18" s="37" t="s">
        <v>8</v>
      </c>
      <c r="K18" s="37" t="s">
        <v>9</v>
      </c>
      <c r="L18" s="37" t="s">
        <v>10</v>
      </c>
      <c r="M18" s="37" t="s">
        <v>11</v>
      </c>
      <c r="N18" s="39" t="s">
        <v>26</v>
      </c>
      <c r="O18" s="39" t="s">
        <v>26</v>
      </c>
      <c r="P18" s="40" t="s">
        <v>26</v>
      </c>
      <c r="Q18" s="40" t="s">
        <v>26</v>
      </c>
      <c r="R18" s="40" t="s">
        <v>26</v>
      </c>
      <c r="S18" s="82"/>
    </row>
    <row r="19" spans="2:19" ht="50.15" customHeight="1" thickBot="1" x14ac:dyDescent="0.65">
      <c r="B19" s="79"/>
      <c r="C19" s="81"/>
      <c r="D19" s="32"/>
      <c r="E19" s="48" t="str">
        <f ca="1">IF(OFFSET('2.標識'!$E12,E$13,0)="","",OFFSET('2.標識'!$E12,E$13,0))</f>
        <v/>
      </c>
      <c r="F19" s="50" t="str">
        <f ca="1">IF(OFFSET('2.標識'!$E12,F$13,0)="","",OFFSET('2.標識'!$E12,F$13,0))</f>
        <v/>
      </c>
      <c r="G19" s="50" t="str">
        <f ca="1">IF(OFFSET('2.標識'!$E12,G$13,0)="","",OFFSET('2.標識'!$E12,G$13,0))</f>
        <v/>
      </c>
      <c r="H19" s="50" t="str">
        <f ca="1">IF(OFFSET('2.標識'!$E12,H$13,0)="","",OFFSET('2.標識'!$E12,H$13,0))</f>
        <v/>
      </c>
      <c r="I19" s="50" t="str">
        <f ca="1">IF(OFFSET('2.標識'!$E12,I$13,0)="","",OFFSET('2.標識'!$E12,I$13,0))</f>
        <v/>
      </c>
      <c r="J19" s="50" t="str">
        <f ca="1">IF(OFFSET('2.標識'!$E12,J$13,0)="","",OFFSET('2.標識'!$E12,J$13,0))</f>
        <v/>
      </c>
      <c r="K19" s="50" t="str">
        <f ca="1">IF(OFFSET('2.標識'!$E12,K$13,0)="","",OFFSET('2.標識'!$E12,K$13,0))</f>
        <v/>
      </c>
      <c r="L19" s="50" t="str">
        <f ca="1">IF(OFFSET('2.標識'!$E12,L$13,0)="","",OFFSET('2.標識'!$E12,L$13,0))</f>
        <v/>
      </c>
      <c r="M19" s="50" t="str">
        <f ca="1">IF(OFFSET('2.標識'!$E12,M$13,0)="","",OFFSET('2.標識'!$E12,M$13,0))</f>
        <v/>
      </c>
      <c r="N19" s="53"/>
      <c r="O19" s="53"/>
      <c r="P19" s="52"/>
      <c r="Q19" s="52"/>
      <c r="R19" s="52"/>
      <c r="S19" s="83"/>
    </row>
    <row r="20" spans="2:19" ht="24" customHeight="1" thickBot="1" x14ac:dyDescent="0.8">
      <c r="B20" s="3"/>
      <c r="C20" s="32"/>
      <c r="D20" s="34"/>
      <c r="E20" s="32"/>
      <c r="F20" s="32"/>
      <c r="G20" s="32"/>
      <c r="H20" s="32"/>
      <c r="I20" s="32"/>
      <c r="J20" s="32"/>
      <c r="K20" s="32"/>
      <c r="L20" s="32"/>
      <c r="M20" s="32"/>
      <c r="N20" s="32"/>
      <c r="O20" s="32"/>
      <c r="P20" s="32"/>
      <c r="Q20" s="32"/>
      <c r="R20" s="32"/>
      <c r="S20" s="35"/>
    </row>
    <row r="21" spans="2:19" ht="25" customHeight="1" x14ac:dyDescent="0.6">
      <c r="B21" s="78" t="s">
        <v>29</v>
      </c>
      <c r="C21" s="80" t="str">
        <f ca="1">IF(COUNTIF(E22:R22,"✕")&gt;0,"✕",IF(COUNTIF(E22:R22,"△")&gt;0,"△",IF(COUNTIF(E22:R22,"○")&gt;0,"○","")))</f>
        <v/>
      </c>
      <c r="D21" s="32"/>
      <c r="E21" s="36" t="s">
        <v>14</v>
      </c>
      <c r="F21" s="37" t="s">
        <v>4</v>
      </c>
      <c r="G21" s="37" t="s">
        <v>5</v>
      </c>
      <c r="H21" s="37" t="s">
        <v>6</v>
      </c>
      <c r="I21" s="37" t="s">
        <v>7</v>
      </c>
      <c r="J21" s="37" t="s">
        <v>8</v>
      </c>
      <c r="K21" s="37" t="s">
        <v>9</v>
      </c>
      <c r="L21" s="37" t="s">
        <v>10</v>
      </c>
      <c r="M21" s="37" t="s">
        <v>11</v>
      </c>
      <c r="N21" s="37" t="s">
        <v>12</v>
      </c>
      <c r="O21" s="38" t="s">
        <v>13</v>
      </c>
      <c r="P21" s="38" t="s">
        <v>15</v>
      </c>
      <c r="Q21" s="38" t="s">
        <v>16</v>
      </c>
      <c r="R21" s="38" t="s">
        <v>17</v>
      </c>
      <c r="S21" s="82"/>
    </row>
    <row r="22" spans="2:19" ht="50.15" customHeight="1" thickBot="1" x14ac:dyDescent="0.65">
      <c r="B22" s="79"/>
      <c r="C22" s="81"/>
      <c r="D22" s="32"/>
      <c r="E22" s="48" t="str">
        <f ca="1">IF(OFFSET('3.土木・地盤'!$E12,E$13,0)="","",OFFSET('3.土木・地盤'!$E12,E$13,0))</f>
        <v/>
      </c>
      <c r="F22" s="50" t="str">
        <f ca="1">IF(OFFSET('3.土木・地盤'!$E12,F$13,0)="","",OFFSET('3.土木・地盤'!$E12,F$13,0))</f>
        <v/>
      </c>
      <c r="G22" s="50" t="str">
        <f ca="1">IF(OFFSET('3.土木・地盤'!$E12,G$13,0)="","",OFFSET('3.土木・地盤'!$E12,G$13,0))</f>
        <v/>
      </c>
      <c r="H22" s="50" t="str">
        <f ca="1">IF(OFFSET('3.土木・地盤'!$E12,H$13,0)="","",OFFSET('3.土木・地盤'!$E12,H$13,0))</f>
        <v/>
      </c>
      <c r="I22" s="50" t="str">
        <f ca="1">IF(OFFSET('3.土木・地盤'!$E12,I$13,0)="","",OFFSET('3.土木・地盤'!$E12,I$13,0))</f>
        <v/>
      </c>
      <c r="J22" s="50" t="str">
        <f ca="1">IF(OFFSET('3.土木・地盤'!$E12,J$13,0)="","",OFFSET('3.土木・地盤'!$E12,J$13,0))</f>
        <v/>
      </c>
      <c r="K22" s="50" t="str">
        <f ca="1">IF(OFFSET('3.土木・地盤'!$E12,K$13,0)="","",OFFSET('3.土木・地盤'!$E12,K$13,0))</f>
        <v/>
      </c>
      <c r="L22" s="50" t="str">
        <f ca="1">IF(OFFSET('3.土木・地盤'!$E12,L$13,0)="","",OFFSET('3.土木・地盤'!$E12,L$13,0))</f>
        <v/>
      </c>
      <c r="M22" s="50" t="str">
        <f ca="1">IF(OFFSET('3.土木・地盤'!$E12,M$13,0)="","",OFFSET('3.土木・地盤'!$E12,M$13,0))</f>
        <v/>
      </c>
      <c r="N22" s="50" t="str">
        <f ca="1">IF(OFFSET('3.土木・地盤'!$E12,N$13,0)="","",OFFSET('3.土木・地盤'!$E12,N$13,0))</f>
        <v/>
      </c>
      <c r="O22" s="50" t="str">
        <f ca="1">IF(OFFSET('3.土木・地盤'!$E12,O$13,0)="","",OFFSET('3.土木・地盤'!$E12,O$13,0))</f>
        <v/>
      </c>
      <c r="P22" s="51" t="str">
        <f ca="1">IF(OFFSET('3.土木・地盤'!$E12,P$13,0)="","",OFFSET('3.土木・地盤'!$E12,P$13,0))</f>
        <v/>
      </c>
      <c r="Q22" s="51" t="str">
        <f ca="1">IF(OFFSET('3.土木・地盤'!$E12,Q$13,0)="","",OFFSET('3.土木・地盤'!$E12,Q$13,0))</f>
        <v/>
      </c>
      <c r="R22" s="51" t="str">
        <f ca="1">IF(OFFSET('3.土木・地盤'!$E12,R$13,0)="","",OFFSET('3.土木・地盤'!$E12,R$13,0))</f>
        <v/>
      </c>
      <c r="S22" s="83"/>
    </row>
    <row r="23" spans="2:19" ht="24" customHeight="1" thickBot="1" x14ac:dyDescent="0.8">
      <c r="B23" s="3"/>
      <c r="C23" s="32"/>
      <c r="D23" s="34"/>
      <c r="E23" s="32"/>
      <c r="F23" s="32"/>
      <c r="G23" s="32"/>
      <c r="H23" s="32"/>
      <c r="I23" s="32"/>
      <c r="J23" s="32"/>
      <c r="K23" s="32"/>
      <c r="L23" s="32"/>
      <c r="M23" s="32"/>
      <c r="N23" s="32"/>
      <c r="O23" s="32"/>
      <c r="P23" s="32"/>
      <c r="Q23" s="32"/>
      <c r="R23" s="32"/>
      <c r="S23" s="35"/>
    </row>
    <row r="24" spans="2:19" ht="25" customHeight="1" x14ac:dyDescent="0.6">
      <c r="B24" s="84" t="s">
        <v>30</v>
      </c>
      <c r="C24" s="80" t="str">
        <f ca="1">IF(COUNTIF(E25:R25,"✕")&gt;0,"✕",IF(COUNTIF(E25:R25,"△")&gt;0,"△",IF(COUNTIF(E25:R25,"○")&gt;0,"○","")))</f>
        <v/>
      </c>
      <c r="D24" s="32"/>
      <c r="E24" s="36" t="s">
        <v>14</v>
      </c>
      <c r="F24" s="37" t="s">
        <v>4</v>
      </c>
      <c r="G24" s="37" t="s">
        <v>5</v>
      </c>
      <c r="H24" s="37" t="s">
        <v>6</v>
      </c>
      <c r="I24" s="37" t="s">
        <v>7</v>
      </c>
      <c r="J24" s="37" t="s">
        <v>8</v>
      </c>
      <c r="K24" s="37" t="s">
        <v>9</v>
      </c>
      <c r="L24" s="37" t="s">
        <v>10</v>
      </c>
      <c r="M24" s="37" t="s">
        <v>11</v>
      </c>
      <c r="N24" s="37" t="s">
        <v>12</v>
      </c>
      <c r="O24" s="38" t="s">
        <v>13</v>
      </c>
      <c r="P24" s="38" t="s">
        <v>15</v>
      </c>
      <c r="Q24" s="40" t="s">
        <v>26</v>
      </c>
      <c r="R24" s="40" t="s">
        <v>26</v>
      </c>
      <c r="S24" s="82"/>
    </row>
    <row r="25" spans="2:19" ht="50.15" customHeight="1" thickBot="1" x14ac:dyDescent="0.65">
      <c r="B25" s="79"/>
      <c r="C25" s="81"/>
      <c r="D25" s="32"/>
      <c r="E25" s="48" t="str">
        <f ca="1">IF(OFFSET('4.架台強度(基礎)'!$E12,E$13,0)="","",OFFSET('4.架台強度(基礎)'!$E12,E$13,0))</f>
        <v/>
      </c>
      <c r="F25" s="50" t="str">
        <f ca="1">IF(OFFSET('4.架台強度(基礎)'!$E12,F$13,0)="","",OFFSET('4.架台強度(基礎)'!$E12,F$13,0))</f>
        <v/>
      </c>
      <c r="G25" s="50" t="str">
        <f ca="1">IF(OFFSET('4.架台強度(基礎)'!$E12,G$13,0)="","",OFFSET('4.架台強度(基礎)'!$E12,G$13,0))</f>
        <v/>
      </c>
      <c r="H25" s="50" t="str">
        <f ca="1">IF(OFFSET('4.架台強度(基礎)'!$E12,H$13,0)="","",OFFSET('4.架台強度(基礎)'!$E12,H$13,0))</f>
        <v/>
      </c>
      <c r="I25" s="50" t="str">
        <f ca="1">IF(OFFSET('4.架台強度(基礎)'!$E12,I$13,0)="","",OFFSET('4.架台強度(基礎)'!$E12,I$13,0))</f>
        <v/>
      </c>
      <c r="J25" s="50" t="str">
        <f ca="1">IF(OFFSET('4.架台強度(基礎)'!$E12,J$13,0)="","",OFFSET('4.架台強度(基礎)'!$E12,J$13,0))</f>
        <v/>
      </c>
      <c r="K25" s="50" t="str">
        <f ca="1">IF(OFFSET('4.架台強度(基礎)'!$E12,K$13,0)="","",OFFSET('4.架台強度(基礎)'!$E12,K$13,0))</f>
        <v/>
      </c>
      <c r="L25" s="50" t="str">
        <f ca="1">IF(OFFSET('4.架台強度(基礎)'!$E12,L$13,0)="","",OFFSET('4.架台強度(基礎)'!$E12,L$13,0))</f>
        <v/>
      </c>
      <c r="M25" s="50" t="str">
        <f ca="1">IF(OFFSET('4.架台強度(基礎)'!$E12,M$13,0)="","",OFFSET('4.架台強度(基礎)'!$E12,M$13,0))</f>
        <v/>
      </c>
      <c r="N25" s="50" t="str">
        <f ca="1">IF(OFFSET('4.架台強度(基礎)'!$E12,N$13,0)="","",OFFSET('4.架台強度(基礎)'!$E12,N$13,0))</f>
        <v/>
      </c>
      <c r="O25" s="50" t="str">
        <f ca="1">IF(OFFSET('4.架台強度(基礎)'!$E12,O$13,0)="","",OFFSET('4.架台強度(基礎)'!$E12,O$13,0))</f>
        <v/>
      </c>
      <c r="P25" s="51" t="str">
        <f ca="1">IF(OFFSET('4.架台強度(基礎)'!$E12,P$13,0)="","",OFFSET('4.架台強度(基礎)'!$E12,P$13,0))</f>
        <v/>
      </c>
      <c r="Q25" s="52"/>
      <c r="R25" s="52"/>
      <c r="S25" s="83"/>
    </row>
    <row r="26" spans="2:19" ht="18" thickBot="1" x14ac:dyDescent="0.65"/>
    <row r="27" spans="2:19" ht="25" customHeight="1" x14ac:dyDescent="0.6">
      <c r="B27" s="84" t="s">
        <v>86</v>
      </c>
      <c r="C27" s="80" t="str">
        <f ca="1">IF(COUNTIF(E28:R28,"✕")&gt;0,"✕",IF(COUNTIF(E28:R28,"△")&gt;0,"△",IF(COUNTIF(E28:R28,"○")&gt;0,"○","")))</f>
        <v/>
      </c>
      <c r="D27" s="32"/>
      <c r="E27" s="36" t="s">
        <v>14</v>
      </c>
      <c r="F27" s="37" t="s">
        <v>4</v>
      </c>
      <c r="G27" s="37" t="s">
        <v>5</v>
      </c>
      <c r="H27" s="37" t="s">
        <v>6</v>
      </c>
      <c r="I27" s="37" t="s">
        <v>7</v>
      </c>
      <c r="J27" s="37" t="s">
        <v>8</v>
      </c>
      <c r="K27" s="37" t="s">
        <v>9</v>
      </c>
      <c r="L27" s="37" t="s">
        <v>10</v>
      </c>
      <c r="M27" s="37" t="s">
        <v>11</v>
      </c>
      <c r="N27" s="40" t="s">
        <v>26</v>
      </c>
      <c r="O27" s="40" t="s">
        <v>26</v>
      </c>
      <c r="P27" s="40" t="s">
        <v>26</v>
      </c>
      <c r="Q27" s="40" t="s">
        <v>26</v>
      </c>
      <c r="R27" s="40" t="s">
        <v>26</v>
      </c>
      <c r="S27" s="82"/>
    </row>
    <row r="28" spans="2:19" ht="50.15" customHeight="1" thickBot="1" x14ac:dyDescent="0.65">
      <c r="B28" s="79"/>
      <c r="C28" s="81"/>
      <c r="D28" s="32"/>
      <c r="E28" s="48" t="str">
        <f ca="1">IF(OFFSET('5.架台強度(パネル固定)'!$E12,E$13,0)="","",OFFSET('5.架台強度(パネル固定)'!$E12,E$13,0))</f>
        <v/>
      </c>
      <c r="F28" s="49" t="str">
        <f ca="1">IF(OFFSET('5.架台強度(パネル固定)'!$E12,F$13,0)="","",OFFSET('5.架台強度(パネル固定)'!$E12,F$13,0))</f>
        <v/>
      </c>
      <c r="G28" s="50" t="str">
        <f ca="1">IF(OFFSET('5.架台強度(パネル固定)'!$E12,G$13,0)="","",OFFSET('5.架台強度(パネル固定)'!$E12,G$13,0))</f>
        <v/>
      </c>
      <c r="H28" s="50" t="str">
        <f ca="1">IF(OFFSET('5.架台強度(パネル固定)'!$E12,H$13,0)="","",OFFSET('5.架台強度(パネル固定)'!$E12,H$13,0))</f>
        <v/>
      </c>
      <c r="I28" s="50" t="str">
        <f ca="1">IF(OFFSET('5.架台強度(パネル固定)'!$E12,I$13,0)="","",OFFSET('5.架台強度(パネル固定)'!$E12,I$13,0))</f>
        <v/>
      </c>
      <c r="J28" s="50" t="str">
        <f ca="1">IF(OFFSET('5.架台強度(パネル固定)'!$E12,J$13,0)="","",OFFSET('5.架台強度(パネル固定)'!$E12,J$13,0))</f>
        <v/>
      </c>
      <c r="K28" s="50" t="str">
        <f ca="1">IF(OFFSET('5.架台強度(パネル固定)'!$E12,K$13,0)="","",OFFSET('5.架台強度(パネル固定)'!$E12,K$13,0))</f>
        <v/>
      </c>
      <c r="L28" s="50" t="str">
        <f ca="1">IF(OFFSET('5.架台強度(パネル固定)'!$E12,L$13,0)="","",OFFSET('5.架台強度(パネル固定)'!$E12,L$13,0))</f>
        <v/>
      </c>
      <c r="M28" s="50" t="str">
        <f ca="1">IF(OFFSET('5.架台強度(パネル固定)'!$E12,M$13,0)="","",OFFSET('5.架台強度(パネル固定)'!$E12,M$13,0))</f>
        <v/>
      </c>
      <c r="N28" s="52"/>
      <c r="O28" s="52"/>
      <c r="P28" s="52"/>
      <c r="Q28" s="52" t="str">
        <f ca="1">IF(OFFSET('5.架台強度(パネル固定)'!$E12,Q$13,0)="","",OFFSET('5.架台強度(パネル固定)'!$E12,Q$13,0))</f>
        <v/>
      </c>
      <c r="R28" s="52"/>
      <c r="S28" s="83"/>
    </row>
    <row r="29" spans="2:19" ht="24" customHeight="1" thickBot="1" x14ac:dyDescent="0.8">
      <c r="B29" s="3"/>
      <c r="C29" s="32"/>
      <c r="D29" s="34"/>
      <c r="E29" s="32"/>
      <c r="F29" s="32"/>
      <c r="G29" s="32"/>
      <c r="H29" s="32"/>
      <c r="I29" s="32"/>
      <c r="J29" s="32"/>
      <c r="K29" s="32"/>
      <c r="L29" s="32"/>
      <c r="M29" s="32"/>
      <c r="N29" s="32"/>
      <c r="O29" s="32"/>
      <c r="P29" s="32"/>
      <c r="Q29" s="32"/>
      <c r="R29" s="32"/>
      <c r="S29" s="35"/>
    </row>
    <row r="30" spans="2:19" ht="25" customHeight="1" x14ac:dyDescent="0.6">
      <c r="B30" s="84" t="s">
        <v>87</v>
      </c>
      <c r="C30" s="80" t="str">
        <f ca="1">IF(COUNTIF(E31:R31,"✕")&gt;0,"✕",IF(COUNTIF(E31:R31,"△")&gt;0,"△",IF(COUNTIF(E31:R31,"○")&gt;0,"○","")))</f>
        <v/>
      </c>
      <c r="D30" s="32"/>
      <c r="E30" s="36" t="s">
        <v>14</v>
      </c>
      <c r="F30" s="37" t="s">
        <v>4</v>
      </c>
      <c r="G30" s="37" t="s">
        <v>5</v>
      </c>
      <c r="H30" s="37" t="s">
        <v>92</v>
      </c>
      <c r="I30" s="37" t="s">
        <v>94</v>
      </c>
      <c r="J30" s="37" t="s">
        <v>7</v>
      </c>
      <c r="K30" s="37" t="s">
        <v>8</v>
      </c>
      <c r="L30" s="37" t="s">
        <v>9</v>
      </c>
      <c r="M30" s="37" t="s">
        <v>10</v>
      </c>
      <c r="N30" s="37" t="s">
        <v>11</v>
      </c>
      <c r="O30" s="37" t="s">
        <v>12</v>
      </c>
      <c r="P30" s="38" t="s">
        <v>13</v>
      </c>
      <c r="Q30" s="38" t="s">
        <v>15</v>
      </c>
      <c r="R30" s="38" t="s">
        <v>16</v>
      </c>
      <c r="S30" s="82"/>
    </row>
    <row r="31" spans="2:19" ht="50.15" customHeight="1" thickBot="1" x14ac:dyDescent="0.65">
      <c r="B31" s="79"/>
      <c r="C31" s="81"/>
      <c r="D31" s="32"/>
      <c r="E31" s="48" t="str">
        <f ca="1">IF(OFFSET('6.架台強度(本体強度)'!$E12,E$13,0)="","",OFFSET('6.架台強度(本体強度)'!$E12,E$13,0))</f>
        <v/>
      </c>
      <c r="F31" s="50" t="str">
        <f ca="1">IF(OFFSET('6.架台強度(本体強度)'!$E12,F$13,0)="","",OFFSET('6.架台強度(本体強度)'!$E12,F$13,0))</f>
        <v/>
      </c>
      <c r="G31" s="50" t="str">
        <f ca="1">IF(OFFSET('6.架台強度(本体強度)'!$E12,G$13,0)="","",OFFSET('6.架台強度(本体強度)'!$E12,G$13,0))</f>
        <v/>
      </c>
      <c r="H31" s="50" t="str">
        <f ca="1">IF(OFFSET('6.架台強度(本体強度)'!$E12,H$13,0)="","",OFFSET('6.架台強度(本体強度)'!$E12,H$13,0))</f>
        <v/>
      </c>
      <c r="I31" s="50" t="str">
        <f ca="1">IF(OFFSET('6.架台強度(本体強度)'!$E12,I$13,0)="","",OFFSET('6.架台強度(本体強度)'!$E12,I$13,0))</f>
        <v/>
      </c>
      <c r="J31" s="50" t="str">
        <f ca="1">IF(OFFSET('6.架台強度(本体強度)'!$E12,J$13,0)="","",OFFSET('6.架台強度(本体強度)'!$E12,J$13,0))</f>
        <v/>
      </c>
      <c r="K31" s="50" t="str">
        <f ca="1">IF(OFFSET('6.架台強度(本体強度)'!$E12,K$13,0)="","",OFFSET('6.架台強度(本体強度)'!$E12,K$13,0))</f>
        <v/>
      </c>
      <c r="L31" s="50" t="str">
        <f ca="1">IF(OFFSET('6.架台強度(本体強度)'!$E12,L$13,0)="","",OFFSET('6.架台強度(本体強度)'!$E12,L$13,0))</f>
        <v/>
      </c>
      <c r="M31" s="50" t="str">
        <f ca="1">IF(OFFSET('6.架台強度(本体強度)'!$E12,M$13,0)="","",OFFSET('6.架台強度(本体強度)'!$E12,M$13,0))</f>
        <v/>
      </c>
      <c r="N31" s="50" t="str">
        <f ca="1">IF(OFFSET('6.架台強度(本体強度)'!$E12,N$13,0)="","",OFFSET('6.架台強度(本体強度)'!$E12,N$13,0))</f>
        <v/>
      </c>
      <c r="O31" s="50" t="str">
        <f ca="1">IF(OFFSET('6.架台強度(本体強度)'!$E12,O$13,0)="","",OFFSET('6.架台強度(本体強度)'!$E12,O$13,0))</f>
        <v/>
      </c>
      <c r="P31" s="51" t="str">
        <f ca="1">IF(OFFSET('6.架台強度(本体強度)'!$E12,P$13,0)="","",OFFSET('6.架台強度(本体強度)'!$E12,P$13,0))</f>
        <v/>
      </c>
      <c r="Q31" s="51" t="str">
        <f ca="1">IF(OFFSET('6.架台強度(本体強度)'!$E12,Q$13,0)="","",OFFSET('6.架台強度(本体強度)'!$E12,Q$13,0))</f>
        <v/>
      </c>
      <c r="R31" s="51" t="str">
        <f ca="1">IF(OFFSET('6.架台強度(本体強度)'!$E12,R$13,0)="","",OFFSET('6.架台強度(本体強度)'!$E12,R$13,0))</f>
        <v/>
      </c>
      <c r="S31" s="83"/>
    </row>
    <row r="32" spans="2:19" ht="24" customHeight="1" thickBot="1" x14ac:dyDescent="0.8">
      <c r="B32" s="3"/>
      <c r="C32" s="32"/>
      <c r="D32" s="34"/>
      <c r="E32" s="32"/>
      <c r="F32" s="32"/>
      <c r="G32" s="32"/>
      <c r="H32" s="32"/>
      <c r="I32" s="32"/>
      <c r="J32" s="32"/>
      <c r="K32" s="32"/>
      <c r="L32" s="32"/>
      <c r="M32" s="32"/>
      <c r="N32" s="32"/>
      <c r="O32" s="32"/>
      <c r="P32" s="32"/>
      <c r="Q32" s="32"/>
      <c r="R32" s="32"/>
      <c r="S32" s="35"/>
    </row>
    <row r="33" spans="2:19" ht="25" customHeight="1" x14ac:dyDescent="0.6">
      <c r="B33" s="78" t="s">
        <v>106</v>
      </c>
      <c r="C33" s="80" t="str">
        <f ca="1">IF(COUNTIF(E34:R34,"✕")&gt;0,"✕",IF(COUNTIF(E34:R34,"△")&gt;0,"△",IF(COUNTIF(E34:R34,"○")&gt;0,"○","")))</f>
        <v/>
      </c>
      <c r="D33" s="32"/>
      <c r="E33" s="36" t="s">
        <v>14</v>
      </c>
      <c r="F33" s="37" t="s">
        <v>4</v>
      </c>
      <c r="G33" s="37" t="s">
        <v>5</v>
      </c>
      <c r="H33" s="37" t="s">
        <v>6</v>
      </c>
      <c r="I33" s="40" t="s">
        <v>26</v>
      </c>
      <c r="J33" s="40" t="s">
        <v>26</v>
      </c>
      <c r="K33" s="40" t="s">
        <v>26</v>
      </c>
      <c r="L33" s="40" t="s">
        <v>26</v>
      </c>
      <c r="M33" s="40" t="s">
        <v>26</v>
      </c>
      <c r="N33" s="40" t="s">
        <v>26</v>
      </c>
      <c r="O33" s="40" t="s">
        <v>26</v>
      </c>
      <c r="P33" s="40" t="s">
        <v>26</v>
      </c>
      <c r="Q33" s="40" t="s">
        <v>26</v>
      </c>
      <c r="R33" s="40" t="s">
        <v>26</v>
      </c>
      <c r="S33" s="82"/>
    </row>
    <row r="34" spans="2:19" ht="50.15" customHeight="1" thickBot="1" x14ac:dyDescent="0.65">
      <c r="B34" s="79"/>
      <c r="C34" s="81"/>
      <c r="D34" s="32"/>
      <c r="E34" s="48" t="str">
        <f ca="1">IF(OFFSET('7.植生'!$E12,E$13,0)="","",OFFSET('7.植生'!$E12,E$13,0))</f>
        <v/>
      </c>
      <c r="F34" s="50" t="str">
        <f ca="1">IF(OFFSET('7.植生'!$E12,F$13,0)="","",OFFSET('7.植生'!$E12,F$13,0))</f>
        <v/>
      </c>
      <c r="G34" s="50" t="str">
        <f ca="1">IF(OFFSET('7.植生'!$E12,G$13,0)="","",OFFSET('7.植生'!$E12,G$13,0))</f>
        <v/>
      </c>
      <c r="H34" s="50" t="str">
        <f ca="1">IF(OFFSET('7.植生'!$E12,H$13,0)="","",OFFSET('7.植生'!$E12,H$13,0))</f>
        <v/>
      </c>
      <c r="I34" s="52"/>
      <c r="J34" s="52"/>
      <c r="K34" s="52"/>
      <c r="L34" s="52"/>
      <c r="M34" s="52"/>
      <c r="N34" s="52"/>
      <c r="O34" s="52"/>
      <c r="P34" s="52"/>
      <c r="Q34" s="52" t="str">
        <f ca="1">IF(OFFSET('5.架台強度(パネル固定)'!$E18,Q$13,0)="","",OFFSET('5.架台強度(パネル固定)'!$E18,Q$13,0))</f>
        <v/>
      </c>
      <c r="R34" s="52"/>
      <c r="S34" s="83"/>
    </row>
    <row r="35" spans="2:19" ht="24" customHeight="1" thickBot="1" x14ac:dyDescent="0.8">
      <c r="B35" s="3"/>
      <c r="C35" s="32"/>
      <c r="D35" s="34"/>
      <c r="E35" s="32"/>
      <c r="F35" s="32"/>
      <c r="G35" s="32"/>
      <c r="H35" s="32"/>
      <c r="I35" s="32"/>
      <c r="J35" s="32"/>
      <c r="K35" s="32"/>
      <c r="L35" s="32"/>
      <c r="M35" s="32"/>
      <c r="N35" s="32"/>
      <c r="O35" s="32"/>
      <c r="P35" s="32"/>
      <c r="Q35" s="32"/>
      <c r="R35" s="32"/>
      <c r="S35" s="35"/>
    </row>
    <row r="36" spans="2:19" ht="25" customHeight="1" x14ac:dyDescent="0.6">
      <c r="B36" s="84" t="s">
        <v>120</v>
      </c>
      <c r="C36" s="80" t="str">
        <f ca="1">IF(COUNTIF(E37:R37,"✕")&gt;0,"✕",IF(COUNTIF(E37:R37,"△")&gt;0,"△",IF(COUNTIF(E37:R37,"○")&gt;0,"○","")))</f>
        <v/>
      </c>
      <c r="D36" s="32"/>
      <c r="E36" s="36" t="s">
        <v>14</v>
      </c>
      <c r="F36" s="37" t="s">
        <v>4</v>
      </c>
      <c r="G36" s="37" t="s">
        <v>5</v>
      </c>
      <c r="H36" s="37" t="s">
        <v>6</v>
      </c>
      <c r="I36" s="37" t="s">
        <v>7</v>
      </c>
      <c r="J36" s="37" t="s">
        <v>8</v>
      </c>
      <c r="K36" s="37" t="s">
        <v>9</v>
      </c>
      <c r="L36" s="40" t="s">
        <v>26</v>
      </c>
      <c r="M36" s="40" t="s">
        <v>26</v>
      </c>
      <c r="N36" s="40" t="s">
        <v>26</v>
      </c>
      <c r="O36" s="40" t="s">
        <v>26</v>
      </c>
      <c r="P36" s="40" t="s">
        <v>26</v>
      </c>
      <c r="Q36" s="40" t="s">
        <v>26</v>
      </c>
      <c r="R36" s="40" t="s">
        <v>26</v>
      </c>
      <c r="S36" s="82"/>
    </row>
    <row r="37" spans="2:19" ht="50.15" customHeight="1" thickBot="1" x14ac:dyDescent="0.65">
      <c r="B37" s="79"/>
      <c r="C37" s="81"/>
      <c r="D37" s="32"/>
      <c r="E37" s="48" t="str">
        <f ca="1">IF(OFFSET('8.メンテナンス性(作業安全)'!$E12,E$13,0)="","",OFFSET('8.メンテナンス性(作業安全)'!$E12,E$13,0))</f>
        <v/>
      </c>
      <c r="F37" s="50" t="str">
        <f ca="1">IF(OFFSET('8.メンテナンス性(作業安全)'!$E12,F$13,0)="","",OFFSET('8.メンテナンス性(作業安全)'!$E12,F$13,0))</f>
        <v/>
      </c>
      <c r="G37" s="50" t="str">
        <f ca="1">IF(OFFSET('8.メンテナンス性(作業安全)'!$E12,G$13,0)="","",OFFSET('8.メンテナンス性(作業安全)'!$E12,G$13,0))</f>
        <v/>
      </c>
      <c r="H37" s="50" t="str">
        <f ca="1">IF(OFFSET('8.メンテナンス性(作業安全)'!$E12,H$13,0)="","",OFFSET('8.メンテナンス性(作業安全)'!$E12,H$13,0))</f>
        <v/>
      </c>
      <c r="I37" s="50" t="str">
        <f ca="1">IF(OFFSET('8.メンテナンス性(作業安全)'!$E12,I$13,0)="","",OFFSET('8.メンテナンス性(作業安全)'!$E12,I$13,0))</f>
        <v/>
      </c>
      <c r="J37" s="50" t="str">
        <f ca="1">IF(OFFSET('8.メンテナンス性(作業安全)'!$E12,J$13,0)="","",OFFSET('8.メンテナンス性(作業安全)'!$E12,J$13,0))</f>
        <v/>
      </c>
      <c r="K37" s="50" t="str">
        <f ca="1">IF(OFFSET('8.メンテナンス性(作業安全)'!$E12,K$13,0)="","",OFFSET('8.メンテナンス性(作業安全)'!$E12,K$13,0))</f>
        <v/>
      </c>
      <c r="L37" s="52"/>
      <c r="M37" s="52"/>
      <c r="N37" s="52"/>
      <c r="O37" s="52"/>
      <c r="P37" s="52"/>
      <c r="Q37" s="52"/>
      <c r="R37" s="52"/>
      <c r="S37" s="83"/>
    </row>
    <row r="39" spans="2:19" ht="18" thickBot="1" x14ac:dyDescent="0.65"/>
    <row r="40" spans="2:19" ht="45" customHeight="1" thickBot="1" x14ac:dyDescent="0.65">
      <c r="B40" s="3" t="s">
        <v>58</v>
      </c>
      <c r="C40" s="103"/>
      <c r="D40" s="104"/>
      <c r="E40" s="104"/>
      <c r="F40" s="104"/>
      <c r="G40" s="105"/>
    </row>
    <row r="41" spans="2:19" ht="23" thickBot="1" x14ac:dyDescent="0.8">
      <c r="B41" s="3"/>
      <c r="C41" s="58"/>
    </row>
    <row r="42" spans="2:19" ht="45" customHeight="1" thickBot="1" x14ac:dyDescent="0.65">
      <c r="B42" s="3" t="s">
        <v>59</v>
      </c>
      <c r="C42" s="103"/>
      <c r="D42" s="104"/>
      <c r="E42" s="104"/>
      <c r="F42" s="104"/>
      <c r="G42" s="105"/>
    </row>
    <row r="43" spans="2:19" x14ac:dyDescent="0.6">
      <c r="B43" s="7"/>
      <c r="C43" s="33"/>
      <c r="D43" s="33"/>
      <c r="E43" s="33"/>
      <c r="F43" s="33"/>
      <c r="G43" s="33"/>
      <c r="H43" s="33"/>
      <c r="I43" s="33"/>
      <c r="J43" s="33"/>
      <c r="K43" s="33"/>
      <c r="L43" s="33"/>
      <c r="M43" s="33"/>
      <c r="N43" s="33"/>
      <c r="O43" s="33"/>
      <c r="P43" s="33"/>
      <c r="Q43" s="33"/>
      <c r="R43" s="33"/>
      <c r="S43" s="54"/>
    </row>
    <row r="44" spans="2:19" x14ac:dyDescent="0.6">
      <c r="B44" s="57" t="s">
        <v>54</v>
      </c>
    </row>
    <row r="45" spans="2:19" x14ac:dyDescent="0.6">
      <c r="B45" s="55" t="s">
        <v>55</v>
      </c>
      <c r="C45" s="56"/>
      <c r="D45" s="56"/>
      <c r="E45" s="56"/>
      <c r="F45" s="56"/>
      <c r="G45" s="56"/>
      <c r="H45" s="56"/>
      <c r="I45" s="56"/>
      <c r="J45" s="56"/>
    </row>
    <row r="46" spans="2:19" ht="18.75" customHeight="1" x14ac:dyDescent="0.6"/>
    <row r="48" spans="2:19" x14ac:dyDescent="0.6">
      <c r="B48" s="55" t="s">
        <v>56</v>
      </c>
      <c r="C48" s="56"/>
      <c r="D48" s="56"/>
      <c r="E48" s="56"/>
      <c r="F48" s="56"/>
      <c r="G48" s="56"/>
      <c r="H48" s="56"/>
      <c r="I48" s="56"/>
      <c r="J48" s="56"/>
    </row>
  </sheetData>
  <mergeCells count="45">
    <mergeCell ref="P1:Q1"/>
    <mergeCell ref="C40:G40"/>
    <mergeCell ref="C42:G42"/>
    <mergeCell ref="S1:S2"/>
    <mergeCell ref="S15:S16"/>
    <mergeCell ref="S18:S19"/>
    <mergeCell ref="S21:S22"/>
    <mergeCell ref="S24:S25"/>
    <mergeCell ref="N3:O3"/>
    <mergeCell ref="D8:R8"/>
    <mergeCell ref="D9:R9"/>
    <mergeCell ref="D7:F7"/>
    <mergeCell ref="H7:I7"/>
    <mergeCell ref="J7:S7"/>
    <mergeCell ref="D3:F3"/>
    <mergeCell ref="H3:I3"/>
    <mergeCell ref="J3:L3"/>
    <mergeCell ref="P3:S3"/>
    <mergeCell ref="H5:I5"/>
    <mergeCell ref="J5:L5"/>
    <mergeCell ref="P5:R5"/>
    <mergeCell ref="B24:B25"/>
    <mergeCell ref="C24:C25"/>
    <mergeCell ref="E14:R14"/>
    <mergeCell ref="B15:B16"/>
    <mergeCell ref="B18:B19"/>
    <mergeCell ref="B21:B22"/>
    <mergeCell ref="C15:C16"/>
    <mergeCell ref="C18:C19"/>
    <mergeCell ref="C21:C22"/>
    <mergeCell ref="D5:F5"/>
    <mergeCell ref="N5:O5"/>
    <mergeCell ref="O11:S11"/>
    <mergeCell ref="B27:B28"/>
    <mergeCell ref="C27:C28"/>
    <mergeCell ref="S27:S28"/>
    <mergeCell ref="B30:B31"/>
    <mergeCell ref="C30:C31"/>
    <mergeCell ref="S30:S31"/>
    <mergeCell ref="B33:B34"/>
    <mergeCell ref="C33:C34"/>
    <mergeCell ref="S33:S34"/>
    <mergeCell ref="B36:B37"/>
    <mergeCell ref="C36:C37"/>
    <mergeCell ref="S36:S37"/>
  </mergeCells>
  <phoneticPr fontId="1"/>
  <conditionalFormatting sqref="C15:C16 E16:R16 C18:C19 E19:R19 C21:C22 E22:R22 C24:C25 E25:R25">
    <cfRule type="expression" dxfId="59" priority="16">
      <formula>C15="✕"</formula>
    </cfRule>
    <cfRule type="expression" dxfId="58" priority="17">
      <formula>C15="△"</formula>
    </cfRule>
    <cfRule type="expression" dxfId="57" priority="18">
      <formula>C15="○"</formula>
    </cfRule>
  </conditionalFormatting>
  <conditionalFormatting sqref="C27:C28 C30:C31 E31:R31 C33:C34 C36:C37 E37:R37">
    <cfRule type="expression" dxfId="56" priority="13">
      <formula>C27="✕"</formula>
    </cfRule>
    <cfRule type="expression" dxfId="55" priority="14">
      <formula>C27="△"</formula>
    </cfRule>
    <cfRule type="expression" dxfId="54" priority="15">
      <formula>C27="○"</formula>
    </cfRule>
  </conditionalFormatting>
  <conditionalFormatting sqref="E28:R28">
    <cfRule type="expression" dxfId="53" priority="7">
      <formula>E28="✕"</formula>
    </cfRule>
    <cfRule type="expression" dxfId="52" priority="8">
      <formula>E28="△"</formula>
    </cfRule>
    <cfRule type="expression" dxfId="51" priority="9">
      <formula>E28="○"</formula>
    </cfRule>
  </conditionalFormatting>
  <conditionalFormatting sqref="E34:R34">
    <cfRule type="expression" dxfId="50" priority="1">
      <formula>E34="✕"</formula>
    </cfRule>
    <cfRule type="expression" dxfId="49" priority="2">
      <formula>E34="△"</formula>
    </cfRule>
    <cfRule type="expression" dxfId="48" priority="3">
      <formula>E34="○"</formula>
    </cfRule>
  </conditionalFormatting>
  <dataValidations disablePrompts="1" count="1">
    <dataValidation type="list" allowBlank="1" showInputMessage="1" showErrorMessage="1" sqref="C40:G40 C42:G42" xr:uid="{4D8BAF7F-6DFE-4BF0-A5DF-7B81BDB0C676}">
      <formula1>"有, 無, 不明（有としてチェック）,不明（無としてチェック）"</formula1>
    </dataValidation>
  </dataValidations>
  <pageMargins left="0.62992125984251968" right="0.23622047244094491" top="0.74803149606299213" bottom="0.74803149606299213" header="0.31496062992125984" footer="0.31496062992125984"/>
  <pageSetup paperSize="9" scale="38" fitToHeight="0" orientation="portrait" horizontalDpi="1200" verticalDpi="1200" r:id="rId1"/>
  <headerFooter>
    <oddHeader>&amp;R&amp;"メイリオ,レギュラー"&amp;14シート名：&amp;A　(&amp;P/&amp;N)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1"/>
  <sheetViews>
    <sheetView topLeftCell="A11" zoomScale="80" zoomScaleNormal="80" workbookViewId="0">
      <selection activeCell="F18" sqref="F18"/>
    </sheetView>
  </sheetViews>
  <sheetFormatPr defaultColWidth="9" defaultRowHeight="17.5" x14ac:dyDescent="0.6"/>
  <cols>
    <col min="1" max="1" width="11.25" style="5" bestFit="1" customWidth="1"/>
    <col min="2" max="2" width="20" style="5" bestFit="1" customWidth="1"/>
    <col min="3" max="3" width="7.33203125" style="12" bestFit="1" customWidth="1"/>
    <col min="4" max="4" width="60.58203125" style="13" customWidth="1"/>
    <col min="5" max="5" width="9" style="31"/>
    <col min="6" max="6" width="54" style="14" customWidth="1"/>
    <col min="7" max="16384" width="9" style="14"/>
  </cols>
  <sheetData>
    <row r="1" spans="1:6" ht="41" hidden="1" x14ac:dyDescent="0.6">
      <c r="B1" s="70"/>
    </row>
    <row r="2" spans="1:6" ht="25" hidden="1" customHeight="1" x14ac:dyDescent="0.6"/>
    <row r="3" spans="1:6" ht="25" hidden="1" customHeight="1" x14ac:dyDescent="0.6"/>
    <row r="4" spans="1:6" ht="25" hidden="1" customHeight="1" x14ac:dyDescent="0.6"/>
    <row r="5" spans="1:6" hidden="1" x14ac:dyDescent="0.6"/>
    <row r="6" spans="1:6" hidden="1" x14ac:dyDescent="0.6"/>
    <row r="7" spans="1:6" hidden="1" x14ac:dyDescent="0.6"/>
    <row r="8" spans="1:6" hidden="1" x14ac:dyDescent="0.6"/>
    <row r="9" spans="1:6" hidden="1" x14ac:dyDescent="0.6"/>
    <row r="10" spans="1:6" hidden="1" x14ac:dyDescent="0.6"/>
    <row r="11" spans="1:6" s="5" customFormat="1" ht="34" thickBot="1" x14ac:dyDescent="0.6">
      <c r="A11" s="1" t="s">
        <v>75</v>
      </c>
      <c r="B11" s="2" t="s">
        <v>0</v>
      </c>
      <c r="C11" s="2" t="s">
        <v>1</v>
      </c>
      <c r="D11" s="2" t="s">
        <v>32</v>
      </c>
      <c r="E11" s="2" t="s">
        <v>23</v>
      </c>
      <c r="F11" s="2" t="s">
        <v>24</v>
      </c>
    </row>
    <row r="12" spans="1:6" ht="46" customHeight="1" thickBot="1" x14ac:dyDescent="0.65">
      <c r="A12" s="59">
        <v>15</v>
      </c>
      <c r="B12" s="3" t="s">
        <v>27</v>
      </c>
      <c r="C12" s="16" t="s">
        <v>2</v>
      </c>
      <c r="D12" s="4" t="s">
        <v>121</v>
      </c>
      <c r="E12" s="67"/>
      <c r="F12" s="62"/>
    </row>
    <row r="13" spans="1:6" ht="50.15" customHeight="1" thickBot="1" x14ac:dyDescent="0.65">
      <c r="A13" s="59">
        <v>16</v>
      </c>
      <c r="B13" s="17"/>
      <c r="C13" s="16" t="s">
        <v>3</v>
      </c>
      <c r="D13" s="4" t="s">
        <v>122</v>
      </c>
      <c r="E13" s="67"/>
      <c r="F13" s="62"/>
    </row>
    <row r="14" spans="1:6" ht="50.15" customHeight="1" thickBot="1" x14ac:dyDescent="0.65">
      <c r="A14" s="59">
        <v>17</v>
      </c>
      <c r="B14" s="17"/>
      <c r="C14" s="16" t="s">
        <v>4</v>
      </c>
      <c r="D14" s="4" t="s">
        <v>123</v>
      </c>
      <c r="E14" s="67"/>
      <c r="F14" s="62"/>
    </row>
    <row r="15" spans="1:6" ht="50.15" customHeight="1" thickBot="1" x14ac:dyDescent="0.65">
      <c r="A15" s="59">
        <v>18</v>
      </c>
      <c r="B15" s="17"/>
      <c r="C15" s="16" t="s">
        <v>5</v>
      </c>
      <c r="D15" s="4" t="s">
        <v>124</v>
      </c>
      <c r="E15" s="67"/>
      <c r="F15" s="62"/>
    </row>
    <row r="16" spans="1:6" ht="50.15" customHeight="1" thickBot="1" x14ac:dyDescent="0.65">
      <c r="A16" s="59">
        <v>19</v>
      </c>
      <c r="B16" s="17"/>
      <c r="C16" s="16" t="s">
        <v>6</v>
      </c>
      <c r="D16" s="4" t="s">
        <v>125</v>
      </c>
      <c r="E16" s="67"/>
      <c r="F16" s="62"/>
    </row>
    <row r="17" spans="1:6" ht="50.15" customHeight="1" thickBot="1" x14ac:dyDescent="0.65">
      <c r="A17" s="59">
        <v>20</v>
      </c>
      <c r="B17" s="17"/>
      <c r="C17" s="18" t="s">
        <v>7</v>
      </c>
      <c r="D17" s="6" t="s">
        <v>126</v>
      </c>
      <c r="E17" s="67"/>
      <c r="F17" s="62"/>
    </row>
    <row r="18" spans="1:6" ht="50.15" customHeight="1" thickBot="1" x14ac:dyDescent="0.65">
      <c r="A18" s="59">
        <v>21</v>
      </c>
      <c r="B18" s="17"/>
      <c r="C18" s="18" t="s">
        <v>8</v>
      </c>
      <c r="D18" s="6" t="s">
        <v>127</v>
      </c>
      <c r="E18" s="67"/>
      <c r="F18" s="62"/>
    </row>
    <row r="19" spans="1:6" ht="50.15" customHeight="1" thickBot="1" x14ac:dyDescent="0.65">
      <c r="A19" s="59">
        <v>22</v>
      </c>
      <c r="B19" s="17"/>
      <c r="C19" s="18" t="s">
        <v>9</v>
      </c>
      <c r="D19" s="6" t="s">
        <v>128</v>
      </c>
      <c r="E19" s="67"/>
      <c r="F19" s="62"/>
    </row>
    <row r="20" spans="1:6" ht="50.15" customHeight="1" thickBot="1" x14ac:dyDescent="0.65">
      <c r="A20" s="59">
        <v>23</v>
      </c>
      <c r="B20" s="17"/>
      <c r="C20" s="18" t="s">
        <v>10</v>
      </c>
      <c r="D20" s="6" t="s">
        <v>129</v>
      </c>
      <c r="E20" s="67"/>
      <c r="F20" s="62"/>
    </row>
    <row r="21" spans="1:6" ht="50.15" customHeight="1" thickBot="1" x14ac:dyDescent="0.65">
      <c r="A21" s="59">
        <v>24</v>
      </c>
      <c r="B21" s="17"/>
      <c r="C21" s="18" t="s">
        <v>11</v>
      </c>
      <c r="D21" s="6" t="s">
        <v>130</v>
      </c>
      <c r="E21" s="67"/>
      <c r="F21" s="62"/>
    </row>
    <row r="22" spans="1:6" ht="50.15" customHeight="1" thickBot="1" x14ac:dyDescent="0.65">
      <c r="A22" s="59">
        <v>25</v>
      </c>
      <c r="B22" s="17"/>
      <c r="C22" s="18" t="s">
        <v>12</v>
      </c>
      <c r="D22" s="6" t="s">
        <v>131</v>
      </c>
      <c r="E22" s="67"/>
      <c r="F22" s="62"/>
    </row>
    <row r="23" spans="1:6" ht="50.15" customHeight="1" thickBot="1" x14ac:dyDescent="0.65">
      <c r="A23" s="59">
        <v>26</v>
      </c>
      <c r="B23" s="19"/>
      <c r="C23" s="18" t="s">
        <v>13</v>
      </c>
      <c r="D23" s="6" t="s">
        <v>132</v>
      </c>
      <c r="E23" s="67"/>
      <c r="F23" s="62"/>
    </row>
    <row r="24" spans="1:6" ht="20.149999999999999" customHeight="1" x14ac:dyDescent="0.6">
      <c r="A24" s="7"/>
      <c r="B24" s="7"/>
      <c r="C24" s="8"/>
      <c r="D24" s="9"/>
      <c r="E24" s="33"/>
      <c r="F24" s="10"/>
    </row>
    <row r="25" spans="1:6" x14ac:dyDescent="0.6">
      <c r="A25" s="29" t="s">
        <v>49</v>
      </c>
    </row>
    <row r="26" spans="1:6" ht="45" customHeight="1" x14ac:dyDescent="0.75">
      <c r="A26" s="27" t="s">
        <v>35</v>
      </c>
      <c r="B26" s="122" t="str">
        <f t="shared" ref="B26:B51" si="0">IF(A26="","",VLOOKUP(A26,C$12:D$30,2,FALSE))</f>
        <v>適切なフェンスの設置
指摘項目：フェンスなし（設備が道路に隣接）</v>
      </c>
      <c r="C26" s="123"/>
      <c r="D26" s="123"/>
      <c r="E26" s="17" t="str">
        <f t="shared" ref="E26:E51" si="1">IF(A26="","",IF(VLOOKUP(A26,C$12:E$30,3,FALSE)="","",VLOOKUP(A26,C$12:E$30,3,FALSE)))</f>
        <v/>
      </c>
    </row>
    <row r="27" spans="1:6" ht="18.75" customHeight="1" x14ac:dyDescent="0.75">
      <c r="A27" s="27"/>
      <c r="B27" s="122" t="str">
        <f t="shared" si="0"/>
        <v/>
      </c>
      <c r="C27" s="123"/>
      <c r="D27" s="123"/>
      <c r="E27" s="17" t="str">
        <f t="shared" si="1"/>
        <v/>
      </c>
    </row>
    <row r="28" spans="1:6" ht="45" customHeight="1" x14ac:dyDescent="0.75">
      <c r="A28" s="27" t="s">
        <v>31</v>
      </c>
      <c r="B28" s="122" t="str">
        <f t="shared" si="0"/>
        <v>適切なフェンスの設置
指摘項目：フェンスなし（道路に隣接しない）</v>
      </c>
      <c r="C28" s="123"/>
      <c r="D28" s="123"/>
      <c r="E28" s="17" t="str">
        <f t="shared" si="1"/>
        <v/>
      </c>
    </row>
    <row r="29" spans="1:6" ht="22.5" x14ac:dyDescent="0.75">
      <c r="A29" s="27"/>
      <c r="B29" s="122" t="str">
        <f t="shared" si="0"/>
        <v/>
      </c>
      <c r="C29" s="123"/>
      <c r="D29" s="123"/>
      <c r="E29" s="17" t="str">
        <f t="shared" si="1"/>
        <v/>
      </c>
    </row>
    <row r="30" spans="1:6" ht="45" customHeight="1" x14ac:dyDescent="0.75">
      <c r="A30" s="27" t="s">
        <v>33</v>
      </c>
      <c r="B30" s="122" t="str">
        <f t="shared" si="0"/>
        <v>適切なフェンスの設置
指摘項目：パネルがフェンスからはみ出し　</v>
      </c>
      <c r="C30" s="123"/>
      <c r="D30" s="123"/>
      <c r="E30" s="17" t="str">
        <f t="shared" si="1"/>
        <v/>
      </c>
    </row>
    <row r="31" spans="1:6" ht="22.5" x14ac:dyDescent="0.75">
      <c r="A31" s="27"/>
      <c r="B31" s="122" t="str">
        <f t="shared" si="0"/>
        <v/>
      </c>
      <c r="C31" s="123"/>
      <c r="D31" s="123"/>
      <c r="E31" s="17" t="str">
        <f t="shared" si="1"/>
        <v/>
      </c>
    </row>
    <row r="32" spans="1:6" ht="45" customHeight="1" x14ac:dyDescent="0.75">
      <c r="A32" s="27" t="s">
        <v>36</v>
      </c>
      <c r="B32" s="122" t="str">
        <f t="shared" si="0"/>
        <v>適切なフェンスの設置
指摘項目：ロープのみ、単管１本のみのフェンス</v>
      </c>
      <c r="C32" s="123"/>
      <c r="D32" s="123"/>
      <c r="E32" s="17" t="str">
        <f t="shared" si="1"/>
        <v/>
      </c>
    </row>
    <row r="33" spans="1:5" ht="18.75" customHeight="1" x14ac:dyDescent="0.75">
      <c r="A33" s="27"/>
      <c r="B33" s="122" t="str">
        <f>IF(A33="","",VLOOKUP(A33,C$12:D$30,2,FALSE))</f>
        <v/>
      </c>
      <c r="C33" s="123"/>
      <c r="D33" s="123"/>
      <c r="E33" s="17" t="str">
        <f t="shared" si="1"/>
        <v/>
      </c>
    </row>
    <row r="34" spans="1:5" ht="45" customHeight="1" x14ac:dyDescent="0.75">
      <c r="A34" s="27" t="s">
        <v>37</v>
      </c>
      <c r="B34" s="122" t="str">
        <f t="shared" si="0"/>
        <v>適切なフェンスの設置
指摘項目：フェンスが広範囲で倒壊、強度不十分</v>
      </c>
      <c r="C34" s="123"/>
      <c r="D34" s="123"/>
      <c r="E34" s="17" t="str">
        <f t="shared" si="1"/>
        <v/>
      </c>
    </row>
    <row r="35" spans="1:5" ht="22.5" x14ac:dyDescent="0.75">
      <c r="A35" s="27"/>
      <c r="B35" s="122" t="str">
        <f t="shared" si="0"/>
        <v/>
      </c>
      <c r="C35" s="123"/>
      <c r="D35" s="123"/>
      <c r="E35" s="17" t="str">
        <f t="shared" si="1"/>
        <v/>
      </c>
    </row>
    <row r="36" spans="1:5" ht="45" customHeight="1" x14ac:dyDescent="0.75">
      <c r="A36" s="27" t="s">
        <v>38</v>
      </c>
      <c r="B36" s="122" t="str">
        <f t="shared" si="0"/>
        <v>適切なフェンスの設置
指摘項目：侵入可能な隙間、一部が倒壊</v>
      </c>
      <c r="C36" s="123"/>
      <c r="D36" s="123"/>
      <c r="E36" s="17" t="str">
        <f t="shared" si="1"/>
        <v/>
      </c>
    </row>
    <row r="37" spans="1:5" ht="18.75" customHeight="1" x14ac:dyDescent="0.75">
      <c r="A37" s="27"/>
      <c r="B37" s="122" t="str">
        <f t="shared" si="0"/>
        <v/>
      </c>
      <c r="C37" s="123"/>
      <c r="D37" s="123"/>
      <c r="E37" s="17" t="str">
        <f t="shared" si="1"/>
        <v/>
      </c>
    </row>
    <row r="38" spans="1:5" ht="45" customHeight="1" x14ac:dyDescent="0.75">
      <c r="A38" s="27" t="s">
        <v>39</v>
      </c>
      <c r="B38" s="122" t="str">
        <f t="shared" si="0"/>
        <v>適切なフェンスの設置
指摘項目：敷地の片面(一部)だけフェンスを設置</v>
      </c>
      <c r="C38" s="123"/>
      <c r="D38" s="123"/>
      <c r="E38" s="17" t="str">
        <f t="shared" si="1"/>
        <v/>
      </c>
    </row>
    <row r="39" spans="1:5" ht="22.5" x14ac:dyDescent="0.75">
      <c r="A39" s="27"/>
      <c r="B39" s="122" t="str">
        <f t="shared" si="0"/>
        <v/>
      </c>
      <c r="C39" s="123"/>
      <c r="D39" s="123"/>
      <c r="E39" s="17" t="str">
        <f t="shared" si="1"/>
        <v/>
      </c>
    </row>
    <row r="40" spans="1:5" ht="45" customHeight="1" x14ac:dyDescent="0.75">
      <c r="A40" s="27" t="s">
        <v>40</v>
      </c>
      <c r="B40" s="122" t="str">
        <f t="shared" si="0"/>
        <v>適切なフェンスの設置
指摘項目：門扉に施錠なし、もしくは解放で放置</v>
      </c>
      <c r="C40" s="123"/>
      <c r="D40" s="123"/>
      <c r="E40" s="17" t="str">
        <f t="shared" si="1"/>
        <v/>
      </c>
    </row>
    <row r="41" spans="1:5" ht="22.5" x14ac:dyDescent="0.75">
      <c r="A41" s="27"/>
      <c r="B41" s="122" t="str">
        <f t="shared" si="0"/>
        <v/>
      </c>
      <c r="C41" s="123"/>
      <c r="D41" s="123"/>
      <c r="E41" s="17" t="str">
        <f t="shared" si="1"/>
        <v/>
      </c>
    </row>
    <row r="42" spans="1:5" ht="45" customHeight="1" x14ac:dyDescent="0.75">
      <c r="A42" s="27" t="s">
        <v>41</v>
      </c>
      <c r="B42" s="122" t="str">
        <f t="shared" si="0"/>
        <v>適切なフェンスの設置
指摘項目：門扉がなく、チェーンやロープで代用</v>
      </c>
      <c r="C42" s="123"/>
      <c r="D42" s="123"/>
      <c r="E42" s="17" t="str">
        <f t="shared" si="1"/>
        <v/>
      </c>
    </row>
    <row r="43" spans="1:5" ht="22.5" x14ac:dyDescent="0.75">
      <c r="A43" s="27"/>
      <c r="B43" s="122" t="str">
        <f t="shared" si="0"/>
        <v/>
      </c>
      <c r="C43" s="123"/>
      <c r="D43" s="123"/>
      <c r="E43" s="17" t="str">
        <f t="shared" si="1"/>
        <v/>
      </c>
    </row>
    <row r="44" spans="1:5" ht="45" customHeight="1" x14ac:dyDescent="0.75">
      <c r="A44" s="27" t="s">
        <v>42</v>
      </c>
      <c r="B44" s="122" t="str">
        <f t="shared" si="0"/>
        <v>適切なフェンスの設置
指摘項目：フェンス外からパネルに手が届く</v>
      </c>
      <c r="C44" s="123"/>
      <c r="D44" s="123"/>
      <c r="E44" s="17" t="str">
        <f t="shared" si="1"/>
        <v/>
      </c>
    </row>
    <row r="45" spans="1:5" ht="22.5" x14ac:dyDescent="0.75">
      <c r="A45" s="27"/>
      <c r="B45" s="122" t="str">
        <f t="shared" si="0"/>
        <v/>
      </c>
      <c r="C45" s="123"/>
      <c r="D45" s="123"/>
      <c r="E45" s="17" t="str">
        <f t="shared" si="1"/>
        <v/>
      </c>
    </row>
    <row r="46" spans="1:5" ht="45" customHeight="1" x14ac:dyDescent="0.75">
      <c r="A46" s="27" t="s">
        <v>43</v>
      </c>
      <c r="B46" s="122" t="str">
        <f t="shared" si="0"/>
        <v>適切なフェンスの設置
指摘項目：フェンス高さが不十分</v>
      </c>
      <c r="C46" s="123"/>
      <c r="D46" s="123"/>
      <c r="E46" s="17" t="str">
        <f t="shared" si="1"/>
        <v/>
      </c>
    </row>
    <row r="47" spans="1:5" ht="22.5" x14ac:dyDescent="0.75">
      <c r="A47" s="27"/>
      <c r="B47" s="122" t="str">
        <f t="shared" si="0"/>
        <v/>
      </c>
      <c r="C47" s="123"/>
      <c r="D47" s="123"/>
      <c r="E47" s="17" t="str">
        <f t="shared" si="1"/>
        <v/>
      </c>
    </row>
    <row r="48" spans="1:5" ht="45" customHeight="1" x14ac:dyDescent="0.75">
      <c r="A48" s="27" t="s">
        <v>34</v>
      </c>
      <c r="B48" s="122" t="str">
        <f t="shared" si="0"/>
        <v>適切なフェンスの設置
指摘項目：支柱だけが耐久性のあるもの</v>
      </c>
      <c r="C48" s="123"/>
      <c r="D48" s="123"/>
      <c r="E48" s="17" t="str">
        <f t="shared" si="1"/>
        <v/>
      </c>
    </row>
    <row r="49" spans="1:5" ht="22.5" x14ac:dyDescent="0.75">
      <c r="A49" s="27"/>
      <c r="B49" s="122" t="str">
        <f t="shared" si="0"/>
        <v/>
      </c>
      <c r="C49" s="123"/>
      <c r="D49" s="123"/>
      <c r="E49" s="17" t="str">
        <f t="shared" si="1"/>
        <v/>
      </c>
    </row>
    <row r="50" spans="1:5" ht="22.5" x14ac:dyDescent="0.75">
      <c r="A50" s="27"/>
      <c r="B50" s="122" t="str">
        <f t="shared" si="0"/>
        <v/>
      </c>
      <c r="C50" s="123"/>
      <c r="D50" s="123"/>
      <c r="E50" s="17" t="str">
        <f t="shared" si="1"/>
        <v/>
      </c>
    </row>
    <row r="51" spans="1:5" ht="22.5" x14ac:dyDescent="0.75">
      <c r="A51" s="27"/>
      <c r="B51" s="122" t="str">
        <f t="shared" si="0"/>
        <v/>
      </c>
      <c r="C51" s="123"/>
      <c r="D51" s="123"/>
      <c r="E51" s="17" t="str">
        <f t="shared" si="1"/>
        <v/>
      </c>
    </row>
  </sheetData>
  <mergeCells count="26">
    <mergeCell ref="B50:D50"/>
    <mergeCell ref="B51:D51"/>
    <mergeCell ref="B44:D44"/>
    <mergeCell ref="B45:D45"/>
    <mergeCell ref="B46:D46"/>
    <mergeCell ref="B47:D47"/>
    <mergeCell ref="B48:D48"/>
    <mergeCell ref="B49:D49"/>
    <mergeCell ref="B43:D43"/>
    <mergeCell ref="B32:D32"/>
    <mergeCell ref="B33:D33"/>
    <mergeCell ref="B34:D34"/>
    <mergeCell ref="B35:D35"/>
    <mergeCell ref="B36:D36"/>
    <mergeCell ref="B37:D37"/>
    <mergeCell ref="B38:D38"/>
    <mergeCell ref="B39:D39"/>
    <mergeCell ref="B40:D40"/>
    <mergeCell ref="B41:D41"/>
    <mergeCell ref="B42:D42"/>
    <mergeCell ref="B31:D31"/>
    <mergeCell ref="B26:D26"/>
    <mergeCell ref="B27:D27"/>
    <mergeCell ref="B28:D28"/>
    <mergeCell ref="B29:D29"/>
    <mergeCell ref="B30:D30"/>
  </mergeCells>
  <phoneticPr fontId="1"/>
  <conditionalFormatting sqref="A26:D51">
    <cfRule type="expression" dxfId="47" priority="14">
      <formula>$A26&lt;&gt;""</formula>
    </cfRule>
  </conditionalFormatting>
  <conditionalFormatting sqref="E12:E23 E26:E51">
    <cfRule type="expression" dxfId="46" priority="15">
      <formula>$E12="✕"</formula>
    </cfRule>
    <cfRule type="expression" dxfId="45" priority="16">
      <formula>$E12="△"</formula>
    </cfRule>
    <cfRule type="expression" dxfId="44" priority="17">
      <formula>$E12="○"</formula>
    </cfRule>
  </conditionalFormatting>
  <conditionalFormatting sqref="E26:E51">
    <cfRule type="expression" dxfId="43" priority="2">
      <formula>$A26&lt;&gt;""</formula>
    </cfRule>
  </conditionalFormatting>
  <dataValidations count="2">
    <dataValidation type="list" allowBlank="1" showInputMessage="1" showErrorMessage="1" sqref="E12:E23" xr:uid="{BE5B515E-D6F2-4573-B10C-37098BBCA74E}">
      <formula1>"○,△,✕"</formula1>
    </dataValidation>
    <dataValidation type="list" allowBlank="1" showInputMessage="1" showErrorMessage="1" sqref="A26:A51" xr:uid="{97738EEE-7B39-4752-8A2F-ADE7B3EED49A}">
      <formula1>$C$12:$C$23</formula1>
    </dataValidation>
  </dataValidations>
  <pageMargins left="0.62992125984251968" right="0.23622047244094491" top="0.74803149606299213" bottom="0.74803149606299213" header="0.31496062992125984" footer="0.31496062992125984"/>
  <pageSetup paperSize="9" scale="53" fitToHeight="0" orientation="portrait" horizontalDpi="1200" verticalDpi="1200" r:id="rId1"/>
  <headerFooter>
    <oddHeader>&amp;R&amp;"メイリオ,レギュラー"&amp;14シート名：&amp;A　(&amp;P/&amp;N)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62F92-B90D-4470-9A77-18FAA10DFDF8}">
  <sheetPr>
    <pageSetUpPr fitToPage="1"/>
  </sheetPr>
  <dimension ref="A1:F51"/>
  <sheetViews>
    <sheetView zoomScale="80" zoomScaleNormal="80" workbookViewId="0">
      <pane ySplit="11" topLeftCell="A12" activePane="bottomLeft" state="frozen"/>
      <selection activeCell="B22" sqref="B22"/>
      <selection pane="bottomLeft" activeCell="D12" sqref="D12"/>
    </sheetView>
  </sheetViews>
  <sheetFormatPr defaultColWidth="9" defaultRowHeight="17.5" x14ac:dyDescent="0.6"/>
  <cols>
    <col min="1" max="1" width="11.25" style="5" bestFit="1" customWidth="1"/>
    <col min="2" max="2" width="20" style="5" bestFit="1" customWidth="1"/>
    <col min="3" max="3" width="7.33203125" style="12" bestFit="1" customWidth="1"/>
    <col min="4" max="4" width="60.58203125" style="13" customWidth="1"/>
    <col min="5" max="5" width="9" style="14"/>
    <col min="6" max="6" width="54" style="14" customWidth="1"/>
    <col min="7" max="16384" width="9" style="14"/>
  </cols>
  <sheetData>
    <row r="1" spans="1:6" ht="41" hidden="1" x14ac:dyDescent="0.6">
      <c r="B1" s="70"/>
      <c r="E1" s="31"/>
    </row>
    <row r="2" spans="1:6" ht="41" hidden="1" x14ac:dyDescent="0.6">
      <c r="B2" s="70"/>
      <c r="E2" s="31"/>
    </row>
    <row r="3" spans="1:6" ht="41" hidden="1" x14ac:dyDescent="0.6">
      <c r="B3" s="70"/>
      <c r="E3" s="31"/>
    </row>
    <row r="4" spans="1:6" ht="25" hidden="1" customHeight="1" x14ac:dyDescent="0.6">
      <c r="E4" s="31"/>
    </row>
    <row r="5" spans="1:6" hidden="1" x14ac:dyDescent="0.6">
      <c r="E5" s="31"/>
    </row>
    <row r="6" spans="1:6" hidden="1" x14ac:dyDescent="0.6">
      <c r="E6" s="31"/>
    </row>
    <row r="7" spans="1:6" hidden="1" x14ac:dyDescent="0.6">
      <c r="E7" s="31"/>
    </row>
    <row r="8" spans="1:6" hidden="1" x14ac:dyDescent="0.6">
      <c r="E8" s="31"/>
    </row>
    <row r="9" spans="1:6" hidden="1" x14ac:dyDescent="0.6">
      <c r="E9" s="31"/>
    </row>
    <row r="10" spans="1:6" hidden="1" x14ac:dyDescent="0.6">
      <c r="E10" s="31"/>
    </row>
    <row r="11" spans="1:6" s="5" customFormat="1" ht="34" thickBot="1" x14ac:dyDescent="0.6">
      <c r="A11" s="1" t="s">
        <v>75</v>
      </c>
      <c r="B11" s="2" t="s">
        <v>0</v>
      </c>
      <c r="C11" s="2" t="s">
        <v>1</v>
      </c>
      <c r="D11" s="2" t="s">
        <v>32</v>
      </c>
      <c r="E11" s="2" t="s">
        <v>23</v>
      </c>
      <c r="F11" s="2" t="s">
        <v>24</v>
      </c>
    </row>
    <row r="12" spans="1:6" ht="50.15" customHeight="1" thickBot="1" x14ac:dyDescent="0.65">
      <c r="A12" s="68" t="s">
        <v>25</v>
      </c>
      <c r="B12" s="3" t="s">
        <v>28</v>
      </c>
      <c r="C12" s="22" t="s">
        <v>14</v>
      </c>
      <c r="D12" s="20" t="s">
        <v>133</v>
      </c>
      <c r="E12" s="67"/>
      <c r="F12" s="63"/>
    </row>
    <row r="13" spans="1:6" ht="55" customHeight="1" thickBot="1" x14ac:dyDescent="0.65">
      <c r="A13" s="68" t="s">
        <v>25</v>
      </c>
      <c r="B13" s="3"/>
      <c r="C13" s="16" t="s">
        <v>4</v>
      </c>
      <c r="D13" s="15" t="s">
        <v>134</v>
      </c>
      <c r="E13" s="67"/>
      <c r="F13" s="62"/>
    </row>
    <row r="14" spans="1:6" ht="55" customHeight="1" thickBot="1" x14ac:dyDescent="0.65">
      <c r="A14" s="59">
        <v>30</v>
      </c>
      <c r="B14" s="3"/>
      <c r="C14" s="16" t="s">
        <v>5</v>
      </c>
      <c r="D14" s="4" t="s">
        <v>135</v>
      </c>
      <c r="E14" s="67"/>
      <c r="F14" s="62"/>
    </row>
    <row r="15" spans="1:6" ht="55" customHeight="1" thickBot="1" x14ac:dyDescent="0.65">
      <c r="A15" s="59">
        <v>31</v>
      </c>
      <c r="B15" s="3"/>
      <c r="C15" s="16" t="s">
        <v>6</v>
      </c>
      <c r="D15" s="15" t="s">
        <v>136</v>
      </c>
      <c r="E15" s="67"/>
      <c r="F15" s="62"/>
    </row>
    <row r="16" spans="1:6" ht="55" customHeight="1" thickBot="1" x14ac:dyDescent="0.65">
      <c r="A16" s="59">
        <v>32</v>
      </c>
      <c r="B16" s="3"/>
      <c r="C16" s="18" t="s">
        <v>7</v>
      </c>
      <c r="D16" s="6" t="s">
        <v>137</v>
      </c>
      <c r="E16" s="67"/>
      <c r="F16" s="62"/>
    </row>
    <row r="17" spans="1:6" ht="55" customHeight="1" thickBot="1" x14ac:dyDescent="0.65">
      <c r="A17" s="68" t="s">
        <v>25</v>
      </c>
      <c r="B17" s="3"/>
      <c r="C17" s="18" t="s">
        <v>8</v>
      </c>
      <c r="D17" s="21" t="s">
        <v>138</v>
      </c>
      <c r="E17" s="67"/>
      <c r="F17" s="62"/>
    </row>
    <row r="18" spans="1:6" ht="55" customHeight="1" thickBot="1" x14ac:dyDescent="0.65">
      <c r="A18" s="59">
        <v>33</v>
      </c>
      <c r="B18" s="3"/>
      <c r="C18" s="18" t="s">
        <v>9</v>
      </c>
      <c r="D18" s="21" t="s">
        <v>139</v>
      </c>
      <c r="E18" s="67"/>
      <c r="F18" s="62"/>
    </row>
    <row r="19" spans="1:6" ht="55" customHeight="1" thickBot="1" x14ac:dyDescent="0.65">
      <c r="A19" s="68" t="s">
        <v>26</v>
      </c>
      <c r="B19" s="3"/>
      <c r="C19" s="18" t="s">
        <v>10</v>
      </c>
      <c r="D19" s="21" t="s">
        <v>140</v>
      </c>
      <c r="E19" s="67"/>
      <c r="F19" s="62"/>
    </row>
    <row r="20" spans="1:6" ht="55" customHeight="1" thickBot="1" x14ac:dyDescent="0.65">
      <c r="A20" s="59">
        <v>30</v>
      </c>
      <c r="B20" s="23"/>
      <c r="C20" s="18" t="s">
        <v>11</v>
      </c>
      <c r="D20" s="21" t="s">
        <v>141</v>
      </c>
      <c r="E20" s="67"/>
      <c r="F20" s="62"/>
    </row>
    <row r="21" spans="1:6" ht="20.149999999999999" customHeight="1" x14ac:dyDescent="0.6">
      <c r="A21" s="7"/>
      <c r="B21" s="7"/>
      <c r="C21" s="8"/>
      <c r="D21" s="9"/>
      <c r="E21" s="54"/>
      <c r="F21" s="10"/>
    </row>
    <row r="22" spans="1:6" x14ac:dyDescent="0.6">
      <c r="A22" s="29" t="s">
        <v>44</v>
      </c>
    </row>
    <row r="23" spans="1:6" ht="45" customHeight="1" x14ac:dyDescent="0.75">
      <c r="A23" s="27" t="s">
        <v>45</v>
      </c>
      <c r="B23" s="122" t="str">
        <f t="shared" ref="B23:B39" si="0">IF(A23="","",VLOOKUP(A23,C$12:D$30,2,FALSE))</f>
        <v>適切な標識の設置
指摘項目：標識なし</v>
      </c>
      <c r="C23" s="123"/>
      <c r="D23" s="123"/>
      <c r="E23" s="17" t="str">
        <f>IF(A23="","",IF(VLOOKUP(A23,C$12:E$30,3,FALSE)="","",VLOOKUP(A23,C$12:E$30,3,FALSE)))</f>
        <v/>
      </c>
    </row>
    <row r="24" spans="1:6" ht="22.5" x14ac:dyDescent="0.75">
      <c r="A24" s="27"/>
      <c r="B24" s="122" t="str">
        <f t="shared" si="0"/>
        <v/>
      </c>
      <c r="C24" s="123"/>
      <c r="D24" s="123"/>
      <c r="E24" s="17" t="str">
        <f t="shared" ref="E24:E48" si="1">IF(A24="","",IF(VLOOKUP(A24,C$12:E$30,3,FALSE)="","",VLOOKUP(A24,C$12:E$30,3,FALSE)))</f>
        <v/>
      </c>
    </row>
    <row r="25" spans="1:6" ht="55" customHeight="1" x14ac:dyDescent="0.65">
      <c r="A25" s="27" t="s">
        <v>33</v>
      </c>
      <c r="B25" s="124" t="str">
        <f t="shared" si="0"/>
        <v>適切な標識の設置
指摘項目：何らかの標識があるが、発電事業者、保守責任者の両方の連絡先(住所もしくはTEL)が記載されていない</v>
      </c>
      <c r="C25" s="125"/>
      <c r="D25" s="125"/>
      <c r="E25" s="17" t="str">
        <f t="shared" si="1"/>
        <v/>
      </c>
    </row>
    <row r="26" spans="1:6" ht="22.5" x14ac:dyDescent="0.75">
      <c r="A26" s="27"/>
      <c r="B26" s="122" t="str">
        <f t="shared" si="0"/>
        <v/>
      </c>
      <c r="C26" s="123"/>
      <c r="D26" s="123"/>
      <c r="E26" s="17" t="str">
        <f t="shared" si="1"/>
        <v/>
      </c>
    </row>
    <row r="27" spans="1:6" ht="45" customHeight="1" x14ac:dyDescent="0.75">
      <c r="A27" s="27" t="s">
        <v>36</v>
      </c>
      <c r="B27" s="122" t="str">
        <f t="shared" si="0"/>
        <v>適切な標識の設置
指摘項目：文字薄れ、標識破損等で記載内容が読めない</v>
      </c>
      <c r="C27" s="123"/>
      <c r="D27" s="123"/>
      <c r="E27" s="17" t="str">
        <f t="shared" si="1"/>
        <v/>
      </c>
    </row>
    <row r="28" spans="1:6" ht="22.5" x14ac:dyDescent="0.75">
      <c r="A28" s="27"/>
      <c r="B28" s="122" t="str">
        <f t="shared" si="0"/>
        <v/>
      </c>
      <c r="C28" s="123"/>
      <c r="D28" s="123"/>
      <c r="E28" s="17" t="str">
        <f t="shared" si="1"/>
        <v/>
      </c>
    </row>
    <row r="29" spans="1:6" ht="45" customHeight="1" x14ac:dyDescent="0.75">
      <c r="A29" s="27" t="s">
        <v>37</v>
      </c>
      <c r="B29" s="122" t="str">
        <f t="shared" si="0"/>
        <v>適切な標識の設置
指摘項目：意図的に外部(地域住民)から見えない位置に掲示</v>
      </c>
      <c r="C29" s="123"/>
      <c r="D29" s="123"/>
      <c r="E29" s="17" t="str">
        <f t="shared" si="1"/>
        <v/>
      </c>
    </row>
    <row r="30" spans="1:6" ht="22.5" x14ac:dyDescent="0.75">
      <c r="A30" s="27"/>
      <c r="B30" s="122" t="str">
        <f t="shared" si="0"/>
        <v/>
      </c>
      <c r="C30" s="123"/>
      <c r="D30" s="123"/>
      <c r="E30" s="17" t="str">
        <f t="shared" si="1"/>
        <v/>
      </c>
    </row>
    <row r="31" spans="1:6" ht="45" customHeight="1" x14ac:dyDescent="0.75">
      <c r="A31" s="27" t="s">
        <v>38</v>
      </c>
      <c r="B31" s="122" t="str">
        <f t="shared" si="0"/>
        <v>適切な標識の設置
指摘項目：フェンス外から肉眼で見えにくい位置に掲示</v>
      </c>
      <c r="C31" s="123"/>
      <c r="D31" s="123"/>
      <c r="E31" s="17" t="str">
        <f t="shared" si="1"/>
        <v/>
      </c>
    </row>
    <row r="32" spans="1:6" ht="22.5" x14ac:dyDescent="0.75">
      <c r="A32" s="27"/>
      <c r="B32" s="122" t="str">
        <f t="shared" si="0"/>
        <v/>
      </c>
      <c r="C32" s="123"/>
      <c r="D32" s="123"/>
      <c r="E32" s="17" t="str">
        <f t="shared" si="1"/>
        <v/>
      </c>
    </row>
    <row r="33" spans="1:5" ht="45" customHeight="1" x14ac:dyDescent="0.75">
      <c r="A33" s="27" t="s">
        <v>39</v>
      </c>
      <c r="B33" s="122" t="str">
        <f t="shared" si="0"/>
        <v>適切な標識の設置
指摘項目：法令に基づく標識だが、情報に不備あり[設備ID、運転開始日等]</v>
      </c>
      <c r="C33" s="123"/>
      <c r="D33" s="123"/>
      <c r="E33" s="17" t="str">
        <f t="shared" si="1"/>
        <v/>
      </c>
    </row>
    <row r="34" spans="1:5" ht="22.5" x14ac:dyDescent="0.75">
      <c r="A34" s="27"/>
      <c r="B34" s="122" t="str">
        <f t="shared" si="0"/>
        <v/>
      </c>
      <c r="C34" s="123"/>
      <c r="D34" s="123"/>
      <c r="E34" s="17" t="str">
        <f t="shared" si="1"/>
        <v/>
      </c>
    </row>
    <row r="35" spans="1:5" ht="55" customHeight="1" x14ac:dyDescent="0.65">
      <c r="A35" s="27" t="s">
        <v>40</v>
      </c>
      <c r="B35" s="124" t="str">
        <f t="shared" si="0"/>
        <v>適切な標識の設置
指摘項目：何らかの標識があり、少なくとも連絡先（住所またはTEL）は確認できるが、法令で定める標識でない</v>
      </c>
      <c r="C35" s="125"/>
      <c r="D35" s="125"/>
      <c r="E35" s="17" t="str">
        <f t="shared" si="1"/>
        <v/>
      </c>
    </row>
    <row r="36" spans="1:5" ht="22.5" x14ac:dyDescent="0.75">
      <c r="A36" s="27"/>
      <c r="B36" s="122" t="str">
        <f t="shared" si="0"/>
        <v/>
      </c>
      <c r="C36" s="123"/>
      <c r="D36" s="123"/>
      <c r="E36" s="17" t="str">
        <f t="shared" si="1"/>
        <v/>
      </c>
    </row>
    <row r="37" spans="1:5" ht="55" customHeight="1" x14ac:dyDescent="0.65">
      <c r="A37" s="27" t="s">
        <v>41</v>
      </c>
      <c r="B37" s="124" t="str">
        <f t="shared" si="0"/>
        <v>適切な標識の設置
指摘項目：法令に基づく標識があり記入漏れはないが、認定事業者リストとの内容不一致あり</v>
      </c>
      <c r="C37" s="125"/>
      <c r="D37" s="125"/>
      <c r="E37" s="17" t="str">
        <f t="shared" si="1"/>
        <v/>
      </c>
    </row>
    <row r="38" spans="1:5" ht="22.5" x14ac:dyDescent="0.75">
      <c r="A38" s="27"/>
      <c r="B38" s="122" t="str">
        <f t="shared" si="0"/>
        <v/>
      </c>
      <c r="C38" s="123"/>
      <c r="D38" s="123"/>
      <c r="E38" s="17" t="str">
        <f t="shared" si="1"/>
        <v/>
      </c>
    </row>
    <row r="39" spans="1:5" ht="55" customHeight="1" x14ac:dyDescent="0.65">
      <c r="A39" s="27" t="s">
        <v>42</v>
      </c>
      <c r="B39" s="124" t="str">
        <f t="shared" si="0"/>
        <v>適切な標識の設置
指摘項目：法令に基づく標識で記入漏れはないが、文字が薄く読みづらい、もしくは標識素材に劣化あり</v>
      </c>
      <c r="C39" s="125"/>
      <c r="D39" s="125"/>
      <c r="E39" s="17" t="str">
        <f t="shared" si="1"/>
        <v/>
      </c>
    </row>
    <row r="40" spans="1:5" ht="22.5" x14ac:dyDescent="0.75">
      <c r="A40" s="27"/>
      <c r="B40" s="122" t="str">
        <f t="shared" ref="B40:B48" si="2">IF(A40="","",VLOOKUP(A40,C$12:D$30,2,FALSE))</f>
        <v/>
      </c>
      <c r="C40" s="123"/>
      <c r="D40" s="123"/>
      <c r="E40" s="17" t="str">
        <f t="shared" si="1"/>
        <v/>
      </c>
    </row>
    <row r="41" spans="1:5" ht="22.5" x14ac:dyDescent="0.75">
      <c r="A41" s="27"/>
      <c r="B41" s="122" t="str">
        <f t="shared" si="2"/>
        <v/>
      </c>
      <c r="C41" s="123"/>
      <c r="D41" s="123"/>
      <c r="E41" s="17" t="str">
        <f t="shared" si="1"/>
        <v/>
      </c>
    </row>
    <row r="42" spans="1:5" ht="22.5" x14ac:dyDescent="0.75">
      <c r="A42" s="27"/>
      <c r="B42" s="122" t="str">
        <f t="shared" si="2"/>
        <v/>
      </c>
      <c r="C42" s="123"/>
      <c r="D42" s="123"/>
      <c r="E42" s="17" t="str">
        <f t="shared" si="1"/>
        <v/>
      </c>
    </row>
    <row r="43" spans="1:5" ht="22.5" x14ac:dyDescent="0.75">
      <c r="A43" s="27"/>
      <c r="B43" s="122" t="str">
        <f t="shared" si="2"/>
        <v/>
      </c>
      <c r="C43" s="123"/>
      <c r="D43" s="123"/>
      <c r="E43" s="17" t="str">
        <f t="shared" si="1"/>
        <v/>
      </c>
    </row>
    <row r="44" spans="1:5" ht="22.5" x14ac:dyDescent="0.75">
      <c r="A44" s="27"/>
      <c r="B44" s="122" t="str">
        <f t="shared" si="2"/>
        <v/>
      </c>
      <c r="C44" s="123"/>
      <c r="D44" s="123"/>
      <c r="E44" s="17" t="str">
        <f t="shared" si="1"/>
        <v/>
      </c>
    </row>
    <row r="45" spans="1:5" ht="22.5" x14ac:dyDescent="0.75">
      <c r="A45" s="27"/>
      <c r="B45" s="122" t="str">
        <f t="shared" si="2"/>
        <v/>
      </c>
      <c r="C45" s="123"/>
      <c r="D45" s="123"/>
      <c r="E45" s="17" t="str">
        <f t="shared" si="1"/>
        <v/>
      </c>
    </row>
    <row r="46" spans="1:5" ht="22.5" x14ac:dyDescent="0.75">
      <c r="A46" s="27"/>
      <c r="B46" s="122" t="str">
        <f t="shared" si="2"/>
        <v/>
      </c>
      <c r="C46" s="123"/>
      <c r="D46" s="123"/>
      <c r="E46" s="17" t="str">
        <f t="shared" si="1"/>
        <v/>
      </c>
    </row>
    <row r="47" spans="1:5" ht="22.5" x14ac:dyDescent="0.75">
      <c r="A47" s="27"/>
      <c r="B47" s="122" t="str">
        <f t="shared" si="2"/>
        <v/>
      </c>
      <c r="C47" s="123"/>
      <c r="D47" s="123"/>
      <c r="E47" s="17" t="str">
        <f t="shared" si="1"/>
        <v/>
      </c>
    </row>
    <row r="48" spans="1:5" ht="22.5" x14ac:dyDescent="0.75">
      <c r="A48" s="27"/>
      <c r="B48" s="122" t="str">
        <f t="shared" si="2"/>
        <v/>
      </c>
      <c r="C48" s="123"/>
      <c r="D48" s="123"/>
      <c r="E48" s="17" t="str">
        <f t="shared" si="1"/>
        <v/>
      </c>
    </row>
    <row r="49" spans="1:5" ht="22.5" x14ac:dyDescent="0.6">
      <c r="A49" s="27"/>
      <c r="B49" s="28" t="str">
        <f>IF(A49="","",VLOOKUP(A49,C$12:D$30,2,FALSE))</f>
        <v/>
      </c>
      <c r="E49" s="30" t="str">
        <f>IF(A49="","",VLOOKUP(A49,C$12:E$30,3,FALSE))</f>
        <v/>
      </c>
    </row>
    <row r="50" spans="1:5" ht="22.5" x14ac:dyDescent="0.6">
      <c r="A50" s="27"/>
      <c r="B50" s="28" t="str">
        <f>IF(A50="","",VLOOKUP(A50,C$12:D$30,2,FALSE))</f>
        <v/>
      </c>
      <c r="E50" s="30" t="str">
        <f>IF(A50="","",VLOOKUP(A50,C$12:E$30,3,FALSE))</f>
        <v/>
      </c>
    </row>
    <row r="51" spans="1:5" ht="22.5" x14ac:dyDescent="0.6">
      <c r="A51" s="27"/>
      <c r="B51" s="28" t="str">
        <f>IF(A51="","",VLOOKUP(A51,C$12:D$30,2,FALSE))</f>
        <v/>
      </c>
      <c r="E51" s="30" t="str">
        <f>IF(A51="","",VLOOKUP(A51,C$12:E$30,3,FALSE))</f>
        <v/>
      </c>
    </row>
  </sheetData>
  <mergeCells count="26">
    <mergeCell ref="B48:D48"/>
    <mergeCell ref="B42:D42"/>
    <mergeCell ref="B43:D43"/>
    <mergeCell ref="B44:D44"/>
    <mergeCell ref="B45:D45"/>
    <mergeCell ref="B46:D46"/>
    <mergeCell ref="B47:D47"/>
    <mergeCell ref="B41:D41"/>
    <mergeCell ref="B30:D30"/>
    <mergeCell ref="B31:D31"/>
    <mergeCell ref="B32:D32"/>
    <mergeCell ref="B33:D33"/>
    <mergeCell ref="B34:D34"/>
    <mergeCell ref="B35:D35"/>
    <mergeCell ref="B36:D36"/>
    <mergeCell ref="B37:D37"/>
    <mergeCell ref="B38:D38"/>
    <mergeCell ref="B39:D39"/>
    <mergeCell ref="B40:D40"/>
    <mergeCell ref="B25:D25"/>
    <mergeCell ref="B23:D23"/>
    <mergeCell ref="B27:D27"/>
    <mergeCell ref="B29:D29"/>
    <mergeCell ref="B24:D24"/>
    <mergeCell ref="B26:D26"/>
    <mergeCell ref="B28:D28"/>
  </mergeCells>
  <phoneticPr fontId="1"/>
  <conditionalFormatting sqref="A49:A51">
    <cfRule type="expression" dxfId="42" priority="32">
      <formula>$A49&lt;&gt;""</formula>
    </cfRule>
  </conditionalFormatting>
  <conditionalFormatting sqref="A23:B48">
    <cfRule type="expression" dxfId="41" priority="34">
      <formula>$A23&lt;&gt;""</formula>
    </cfRule>
  </conditionalFormatting>
  <conditionalFormatting sqref="B23:D51">
    <cfRule type="expression" dxfId="40" priority="2">
      <formula>$A23&lt;&gt;""</formula>
    </cfRule>
  </conditionalFormatting>
  <conditionalFormatting sqref="E12:E20">
    <cfRule type="expression" dxfId="39" priority="24">
      <formula>$E12="✕"</formula>
    </cfRule>
    <cfRule type="expression" dxfId="38" priority="25">
      <formula>$E12="△"</formula>
    </cfRule>
    <cfRule type="expression" dxfId="37" priority="26">
      <formula>$E12="○"</formula>
    </cfRule>
  </conditionalFormatting>
  <conditionalFormatting sqref="E23:E51">
    <cfRule type="expression" dxfId="36" priority="27">
      <formula>$A23&lt;&gt;""</formula>
    </cfRule>
    <cfRule type="expression" dxfId="35" priority="28">
      <formula>$E23="✕"</formula>
    </cfRule>
    <cfRule type="expression" dxfId="34" priority="29">
      <formula>$E23="△"</formula>
    </cfRule>
    <cfRule type="expression" dxfId="33" priority="30">
      <formula>$E23="○"</formula>
    </cfRule>
  </conditionalFormatting>
  <dataValidations disablePrompts="1" count="2">
    <dataValidation type="list" allowBlank="1" showInputMessage="1" showErrorMessage="1" sqref="E49:E51 E12:E20" xr:uid="{AF6FCF86-72C0-4EDE-8B22-88F11EA019F0}">
      <formula1>"○,△,✕"</formula1>
    </dataValidation>
    <dataValidation type="list" allowBlank="1" showInputMessage="1" showErrorMessage="1" sqref="A23:A51" xr:uid="{9CAE7E7B-7DD5-4913-9830-8464FA65A73D}">
      <formula1>$C$12:$C$20</formula1>
    </dataValidation>
  </dataValidations>
  <pageMargins left="0.62992125984251968" right="0.23622047244094491" top="0.74803149606299213" bottom="0.74803149606299213" header="0.31496062992125984" footer="0.31496062992125984"/>
  <pageSetup paperSize="9" scale="53" fitToHeight="0" orientation="portrait" horizontalDpi="1200" verticalDpi="1200" r:id="rId1"/>
  <headerFooter>
    <oddHeader>&amp;R&amp;"メイリオ,レギュラー"&amp;14シート名：&amp;A　(&amp;P/&amp;N)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47ED2-4E99-4A47-8D31-AED6DB74BDD3}">
  <sheetPr>
    <pageSetUpPr fitToPage="1"/>
  </sheetPr>
  <dimension ref="A1:F56"/>
  <sheetViews>
    <sheetView zoomScale="80" zoomScaleNormal="80" workbookViewId="0">
      <pane ySplit="11" topLeftCell="A12" activePane="bottomLeft" state="frozen"/>
      <selection activeCell="B22" sqref="B22"/>
      <selection pane="bottomLeft" activeCell="D12" sqref="D12"/>
    </sheetView>
  </sheetViews>
  <sheetFormatPr defaultColWidth="9" defaultRowHeight="17.5" x14ac:dyDescent="0.6"/>
  <cols>
    <col min="1" max="1" width="11.25" style="5" bestFit="1" customWidth="1"/>
    <col min="2" max="2" width="20" style="5" bestFit="1" customWidth="1"/>
    <col min="3" max="3" width="7.33203125" style="12" bestFit="1" customWidth="1"/>
    <col min="4" max="4" width="60.58203125" style="13" customWidth="1"/>
    <col min="5" max="5" width="9" style="14"/>
    <col min="6" max="6" width="54" style="14" customWidth="1"/>
    <col min="7" max="16384" width="9" style="14"/>
  </cols>
  <sheetData>
    <row r="1" spans="1:6" ht="41" hidden="1" x14ac:dyDescent="0.6">
      <c r="B1" s="70"/>
      <c r="E1" s="31"/>
    </row>
    <row r="2" spans="1:6" ht="25" hidden="1" customHeight="1" x14ac:dyDescent="0.6">
      <c r="E2" s="31"/>
    </row>
    <row r="3" spans="1:6" hidden="1" x14ac:dyDescent="0.6">
      <c r="E3" s="31"/>
    </row>
    <row r="4" spans="1:6" hidden="1" x14ac:dyDescent="0.6">
      <c r="E4" s="31"/>
    </row>
    <row r="5" spans="1:6" hidden="1" x14ac:dyDescent="0.6">
      <c r="E5" s="31"/>
    </row>
    <row r="6" spans="1:6" hidden="1" x14ac:dyDescent="0.6">
      <c r="E6" s="31"/>
    </row>
    <row r="7" spans="1:6" hidden="1" x14ac:dyDescent="0.6">
      <c r="E7" s="31"/>
    </row>
    <row r="8" spans="1:6" hidden="1" x14ac:dyDescent="0.6">
      <c r="E8" s="31"/>
    </row>
    <row r="9" spans="1:6" hidden="1" x14ac:dyDescent="0.6">
      <c r="E9" s="31"/>
    </row>
    <row r="10" spans="1:6" hidden="1" x14ac:dyDescent="0.6">
      <c r="E10" s="31"/>
    </row>
    <row r="11" spans="1:6" s="5" customFormat="1" ht="34" thickBot="1" x14ac:dyDescent="0.6">
      <c r="A11" s="1" t="s">
        <v>75</v>
      </c>
      <c r="B11" s="2" t="s">
        <v>0</v>
      </c>
      <c r="C11" s="2" t="s">
        <v>1</v>
      </c>
      <c r="D11" s="2" t="s">
        <v>32</v>
      </c>
      <c r="E11" s="2" t="s">
        <v>23</v>
      </c>
      <c r="F11" s="2" t="s">
        <v>24</v>
      </c>
    </row>
    <row r="12" spans="1:6" ht="50.15" customHeight="1" thickBot="1" x14ac:dyDescent="0.65">
      <c r="A12" s="59">
        <v>38</v>
      </c>
      <c r="B12" s="3" t="s">
        <v>29</v>
      </c>
      <c r="C12" s="22" t="s">
        <v>14</v>
      </c>
      <c r="D12" s="24" t="s">
        <v>142</v>
      </c>
      <c r="E12" s="67"/>
      <c r="F12" s="63"/>
    </row>
    <row r="13" spans="1:6" ht="55" customHeight="1" thickBot="1" x14ac:dyDescent="0.65">
      <c r="A13" s="59">
        <v>39</v>
      </c>
      <c r="B13" s="3"/>
      <c r="C13" s="22" t="s">
        <v>4</v>
      </c>
      <c r="D13" s="24" t="s">
        <v>143</v>
      </c>
      <c r="E13" s="67"/>
      <c r="F13" s="63"/>
    </row>
    <row r="14" spans="1:6" ht="50.15" customHeight="1" thickBot="1" x14ac:dyDescent="0.65">
      <c r="A14" s="59">
        <v>40</v>
      </c>
      <c r="B14" s="3"/>
      <c r="C14" s="22" t="s">
        <v>5</v>
      </c>
      <c r="D14" s="20" t="s">
        <v>144</v>
      </c>
      <c r="E14" s="67"/>
      <c r="F14" s="63"/>
    </row>
    <row r="15" spans="1:6" ht="50.15" customHeight="1" thickBot="1" x14ac:dyDescent="0.65">
      <c r="A15" s="59">
        <v>41</v>
      </c>
      <c r="B15" s="3"/>
      <c r="C15" s="22" t="s">
        <v>6</v>
      </c>
      <c r="D15" s="20" t="s">
        <v>145</v>
      </c>
      <c r="E15" s="67"/>
      <c r="F15" s="63"/>
    </row>
    <row r="16" spans="1:6" ht="55" customHeight="1" thickBot="1" x14ac:dyDescent="0.65">
      <c r="A16" s="59">
        <v>42</v>
      </c>
      <c r="B16" s="3"/>
      <c r="C16" s="22" t="s">
        <v>7</v>
      </c>
      <c r="D16" s="24" t="s">
        <v>146</v>
      </c>
      <c r="E16" s="67"/>
      <c r="F16" s="63"/>
    </row>
    <row r="17" spans="1:6" ht="50.15" customHeight="1" thickBot="1" x14ac:dyDescent="0.65">
      <c r="A17" s="59">
        <v>43</v>
      </c>
      <c r="B17" s="3"/>
      <c r="C17" s="22" t="s">
        <v>8</v>
      </c>
      <c r="D17" s="24" t="s">
        <v>147</v>
      </c>
      <c r="E17" s="67"/>
      <c r="F17" s="63"/>
    </row>
    <row r="18" spans="1:6" ht="50.15" customHeight="1" thickBot="1" x14ac:dyDescent="0.65">
      <c r="A18" s="59">
        <v>44</v>
      </c>
      <c r="B18" s="3"/>
      <c r="C18" s="22" t="s">
        <v>9</v>
      </c>
      <c r="D18" s="24" t="s">
        <v>148</v>
      </c>
      <c r="E18" s="67"/>
      <c r="F18" s="63"/>
    </row>
    <row r="19" spans="1:6" ht="55" customHeight="1" thickBot="1" x14ac:dyDescent="0.65">
      <c r="A19" s="59">
        <v>45</v>
      </c>
      <c r="B19" s="3"/>
      <c r="C19" s="18" t="s">
        <v>10</v>
      </c>
      <c r="D19" s="21" t="s">
        <v>149</v>
      </c>
      <c r="E19" s="67"/>
      <c r="F19" s="62"/>
    </row>
    <row r="20" spans="1:6" ht="55" customHeight="1" thickBot="1" x14ac:dyDescent="0.65">
      <c r="A20" s="59">
        <v>46</v>
      </c>
      <c r="B20" s="3"/>
      <c r="C20" s="18" t="s">
        <v>11</v>
      </c>
      <c r="D20" s="21" t="s">
        <v>150</v>
      </c>
      <c r="E20" s="67"/>
      <c r="F20" s="62"/>
    </row>
    <row r="21" spans="1:6" ht="55" customHeight="1" thickBot="1" x14ac:dyDescent="0.65">
      <c r="A21" s="59">
        <v>47</v>
      </c>
      <c r="B21" s="3"/>
      <c r="C21" s="18" t="s">
        <v>12</v>
      </c>
      <c r="D21" s="21" t="s">
        <v>151</v>
      </c>
      <c r="E21" s="67"/>
      <c r="F21" s="62"/>
    </row>
    <row r="22" spans="1:6" ht="55" customHeight="1" thickBot="1" x14ac:dyDescent="0.65">
      <c r="A22" s="59">
        <v>48</v>
      </c>
      <c r="B22" s="3"/>
      <c r="C22" s="18" t="s">
        <v>13</v>
      </c>
      <c r="D22" s="21" t="s">
        <v>152</v>
      </c>
      <c r="E22" s="67"/>
      <c r="F22" s="62"/>
    </row>
    <row r="23" spans="1:6" ht="50.15" customHeight="1" thickBot="1" x14ac:dyDescent="0.65">
      <c r="A23" s="59" t="s">
        <v>18</v>
      </c>
      <c r="B23" s="3"/>
      <c r="C23" s="18" t="s">
        <v>15</v>
      </c>
      <c r="D23" s="6" t="s">
        <v>153</v>
      </c>
      <c r="E23" s="67"/>
      <c r="F23" s="62"/>
    </row>
    <row r="24" spans="1:6" ht="50.15" customHeight="1" thickBot="1" x14ac:dyDescent="0.65">
      <c r="A24" s="59">
        <v>51</v>
      </c>
      <c r="B24" s="3"/>
      <c r="C24" s="18" t="s">
        <v>16</v>
      </c>
      <c r="D24" s="21" t="s">
        <v>154</v>
      </c>
      <c r="E24" s="67"/>
      <c r="F24" s="62"/>
    </row>
    <row r="25" spans="1:6" ht="50.15" customHeight="1" thickBot="1" x14ac:dyDescent="0.65">
      <c r="A25" s="59">
        <v>52</v>
      </c>
      <c r="B25" s="23"/>
      <c r="C25" s="25" t="s">
        <v>17</v>
      </c>
      <c r="D25" s="26" t="s">
        <v>155</v>
      </c>
      <c r="E25" s="67"/>
      <c r="F25" s="62"/>
    </row>
    <row r="26" spans="1:6" ht="20.149999999999999" customHeight="1" x14ac:dyDescent="0.6">
      <c r="A26" s="7"/>
      <c r="B26" s="7"/>
      <c r="C26" s="8"/>
      <c r="D26" s="9"/>
      <c r="E26" s="54"/>
      <c r="F26" s="10"/>
    </row>
    <row r="27" spans="1:6" x14ac:dyDescent="0.6">
      <c r="A27" s="29" t="s">
        <v>44</v>
      </c>
    </row>
    <row r="28" spans="1:6" ht="45" customHeight="1" x14ac:dyDescent="0.75">
      <c r="A28" s="27" t="s">
        <v>45</v>
      </c>
      <c r="B28" s="122" t="str">
        <f t="shared" ref="B28:B44" si="0">IF(A28="","",VLOOKUP(A28,C$12:D$30,2,FALSE))</f>
        <v>適切な土木・地盤の管理
指摘項目：土砂流出による擁壁の破損や周辺道等への被害</v>
      </c>
      <c r="C28" s="123"/>
      <c r="D28" s="123"/>
      <c r="E28" s="17" t="str">
        <f>IF(A28="","",IF(VLOOKUP(A28,C$12:E$30,3,FALSE)="","",VLOOKUP(A28,C$12:E$30,3,FALSE)))</f>
        <v/>
      </c>
    </row>
    <row r="29" spans="1:6" ht="22.5" x14ac:dyDescent="0.75">
      <c r="A29" s="27"/>
      <c r="B29" s="122" t="str">
        <f t="shared" si="0"/>
        <v/>
      </c>
      <c r="C29" s="123"/>
      <c r="D29" s="123"/>
      <c r="E29" s="17" t="str">
        <f t="shared" ref="E29:E44" si="1">IF(A29="","",IF(VLOOKUP(A29,C$12:E$30,3,FALSE)="","",VLOOKUP(A29,C$12:E$30,3,FALSE)))</f>
        <v/>
      </c>
    </row>
    <row r="30" spans="1:6" ht="45" customHeight="1" x14ac:dyDescent="0.75">
      <c r="A30" s="27" t="s">
        <v>33</v>
      </c>
      <c r="B30" s="122" t="str">
        <f t="shared" si="0"/>
        <v>適切な土木・地盤の管理
指摘項目：傾斜面の保護に問題あり(計画外の水みち、崩壊の危険性)</v>
      </c>
      <c r="C30" s="123"/>
      <c r="D30" s="123"/>
      <c r="E30" s="17" t="str">
        <f t="shared" si="1"/>
        <v/>
      </c>
    </row>
    <row r="31" spans="1:6" ht="22.5" x14ac:dyDescent="0.75">
      <c r="A31" s="27"/>
      <c r="B31" s="122" t="str">
        <f t="shared" si="0"/>
        <v/>
      </c>
      <c r="C31" s="123"/>
      <c r="D31" s="123"/>
      <c r="E31" s="17" t="str">
        <f t="shared" si="1"/>
        <v/>
      </c>
    </row>
    <row r="32" spans="1:6" ht="45" customHeight="1" x14ac:dyDescent="0.75">
      <c r="A32" s="27" t="s">
        <v>36</v>
      </c>
      <c r="B32" s="122" t="str">
        <f t="shared" si="0"/>
        <v>適切な土木・地盤の管理
指摘項目：土砂流出による排水溝の詰まり、等</v>
      </c>
      <c r="C32" s="123"/>
      <c r="D32" s="123"/>
      <c r="E32" s="17" t="str">
        <f t="shared" si="1"/>
        <v/>
      </c>
    </row>
    <row r="33" spans="1:5" ht="22.5" x14ac:dyDescent="0.75">
      <c r="A33" s="27"/>
      <c r="B33" s="122" t="str">
        <f t="shared" si="0"/>
        <v/>
      </c>
      <c r="C33" s="123"/>
      <c r="D33" s="123"/>
      <c r="E33" s="17" t="str">
        <f t="shared" si="1"/>
        <v/>
      </c>
    </row>
    <row r="34" spans="1:5" ht="45" customHeight="1" x14ac:dyDescent="0.75">
      <c r="A34" s="27" t="s">
        <v>37</v>
      </c>
      <c r="B34" s="122" t="str">
        <f t="shared" si="0"/>
        <v>適切な土木・地盤の管理
指摘項目：傾斜地の置き基礎(基礎の転落リスク)</v>
      </c>
      <c r="C34" s="123"/>
      <c r="D34" s="123"/>
      <c r="E34" s="17" t="str">
        <f t="shared" si="1"/>
        <v/>
      </c>
    </row>
    <row r="35" spans="1:5" ht="22.5" x14ac:dyDescent="0.75">
      <c r="A35" s="27"/>
      <c r="B35" s="122" t="str">
        <f t="shared" si="0"/>
        <v/>
      </c>
      <c r="C35" s="123"/>
      <c r="D35" s="123"/>
      <c r="E35" s="17" t="str">
        <f t="shared" si="1"/>
        <v/>
      </c>
    </row>
    <row r="36" spans="1:5" ht="45" customHeight="1" x14ac:dyDescent="0.65">
      <c r="A36" s="27" t="s">
        <v>38</v>
      </c>
      <c r="B36" s="124" t="str">
        <f t="shared" si="0"/>
        <v>適切な土木・地盤の管理
指摘項目：杭基礎周辺に過度の浸食、或いは敷地下部の空洞化があり強度低下への影響大</v>
      </c>
      <c r="C36" s="125"/>
      <c r="D36" s="125"/>
      <c r="E36" s="17" t="str">
        <f t="shared" si="1"/>
        <v/>
      </c>
    </row>
    <row r="37" spans="1:5" ht="22.5" x14ac:dyDescent="0.75">
      <c r="A37" s="27"/>
      <c r="B37" s="122" t="str">
        <f t="shared" si="0"/>
        <v/>
      </c>
      <c r="C37" s="123"/>
      <c r="D37" s="123"/>
      <c r="E37" s="17" t="str">
        <f t="shared" si="1"/>
        <v/>
      </c>
    </row>
    <row r="38" spans="1:5" ht="45" customHeight="1" x14ac:dyDescent="0.75">
      <c r="A38" s="27" t="s">
        <v>39</v>
      </c>
      <c r="B38" s="122" t="str">
        <f t="shared" si="0"/>
        <v>適切な土木・地盤の管理
指摘項目：道路の法面保護が不適切（道路陥没リスクあり）</v>
      </c>
      <c r="C38" s="123"/>
      <c r="D38" s="123"/>
      <c r="E38" s="17" t="str">
        <f t="shared" si="1"/>
        <v/>
      </c>
    </row>
    <row r="39" spans="1:5" ht="22.5" x14ac:dyDescent="0.75">
      <c r="A39" s="27"/>
      <c r="B39" s="122" t="str">
        <f t="shared" si="0"/>
        <v/>
      </c>
      <c r="C39" s="123"/>
      <c r="D39" s="123"/>
      <c r="E39" s="17" t="str">
        <f t="shared" si="1"/>
        <v/>
      </c>
    </row>
    <row r="40" spans="1:5" ht="45" customHeight="1" x14ac:dyDescent="0.75">
      <c r="A40" s="27" t="s">
        <v>40</v>
      </c>
      <c r="B40" s="122" t="str">
        <f t="shared" si="0"/>
        <v>適切な土木・地盤の管理
指摘項目：両面パネル用に敷設された白シートが敷地外に飛散</v>
      </c>
      <c r="C40" s="123"/>
      <c r="D40" s="123"/>
      <c r="E40" s="17" t="str">
        <f t="shared" si="1"/>
        <v/>
      </c>
    </row>
    <row r="41" spans="1:5" ht="22.5" x14ac:dyDescent="0.75">
      <c r="A41" s="27"/>
      <c r="B41" s="122" t="str">
        <f t="shared" si="0"/>
        <v/>
      </c>
      <c r="C41" s="123"/>
      <c r="D41" s="123"/>
      <c r="E41" s="17" t="str">
        <f t="shared" si="1"/>
        <v/>
      </c>
    </row>
    <row r="42" spans="1:5" ht="45" customHeight="1" x14ac:dyDescent="0.65">
      <c r="A42" s="27" t="s">
        <v>41</v>
      </c>
      <c r="B42" s="124" t="str">
        <f t="shared" si="0"/>
        <v>適切な土木・地盤の管理
指摘項目：外部への土砂流出（軽度）もしくは土砂流出防止策（排水溝等）が不十分</v>
      </c>
      <c r="C42" s="125"/>
      <c r="D42" s="125"/>
      <c r="E42" s="17" t="str">
        <f t="shared" si="1"/>
        <v/>
      </c>
    </row>
    <row r="43" spans="1:5" ht="22.5" x14ac:dyDescent="0.75">
      <c r="A43" s="27"/>
      <c r="B43" s="122" t="str">
        <f t="shared" si="0"/>
        <v/>
      </c>
      <c r="C43" s="123"/>
      <c r="D43" s="123"/>
      <c r="E43" s="17" t="str">
        <f t="shared" si="1"/>
        <v/>
      </c>
    </row>
    <row r="44" spans="1:5" ht="45" customHeight="1" x14ac:dyDescent="0.65">
      <c r="A44" s="27" t="s">
        <v>42</v>
      </c>
      <c r="B44" s="124" t="str">
        <f t="shared" si="0"/>
        <v>適切な土木・地盤の管理
指摘項目：コンクリートブロックによる垂直擁壁、もしくは擁壁強度懸念あり(構造、ひび割れ)</v>
      </c>
      <c r="C44" s="125"/>
      <c r="D44" s="125"/>
      <c r="E44" s="17" t="str">
        <f t="shared" si="1"/>
        <v/>
      </c>
    </row>
    <row r="45" spans="1:5" ht="22.5" x14ac:dyDescent="0.75">
      <c r="A45" s="27"/>
      <c r="B45" s="122" t="str">
        <f t="shared" ref="B45:B54" si="2">IF(A45="","",VLOOKUP(A45,C$12:D$30,2,FALSE))</f>
        <v/>
      </c>
      <c r="C45" s="123"/>
      <c r="D45" s="123"/>
      <c r="E45" s="17" t="str">
        <f t="shared" ref="E45:E54" si="3">IF(A45="","",IF(VLOOKUP(A45,C$12:E$30,3,FALSE)="","",VLOOKUP(A45,C$12:E$30,3,FALSE)))</f>
        <v/>
      </c>
    </row>
    <row r="46" spans="1:5" ht="55" customHeight="1" x14ac:dyDescent="0.65">
      <c r="A46" s="27" t="s">
        <v>43</v>
      </c>
      <c r="B46" s="124" t="str">
        <f t="shared" si="2"/>
        <v>適切な土木・地盤の管理
指摘項目：盛土法面の路肩への杭施工による地耐力不足、構内柱の傾斜等に見られる転圧不足の懸念等</v>
      </c>
      <c r="C46" s="125"/>
      <c r="D46" s="125"/>
      <c r="E46" s="17" t="str">
        <f t="shared" si="3"/>
        <v/>
      </c>
    </row>
    <row r="47" spans="1:5" ht="22.5" x14ac:dyDescent="0.75">
      <c r="A47" s="27"/>
      <c r="B47" s="122" t="str">
        <f t="shared" si="2"/>
        <v/>
      </c>
      <c r="C47" s="123"/>
      <c r="D47" s="123"/>
      <c r="E47" s="17" t="str">
        <f t="shared" si="3"/>
        <v/>
      </c>
    </row>
    <row r="48" spans="1:5" ht="45" customHeight="1" x14ac:dyDescent="0.75">
      <c r="A48" s="27" t="s">
        <v>34</v>
      </c>
      <c r="B48" s="122" t="str">
        <f t="shared" si="2"/>
        <v>適切な土木・地盤の管理
指摘項目：敷地表面のモルタル施工のひび割れ、下部空洞化の懸念</v>
      </c>
      <c r="C48" s="123"/>
      <c r="D48" s="123"/>
      <c r="E48" s="17" t="str">
        <f t="shared" si="3"/>
        <v/>
      </c>
    </row>
    <row r="49" spans="1:5" ht="22.5" x14ac:dyDescent="0.75">
      <c r="A49" s="27"/>
      <c r="B49" s="122" t="str">
        <f t="shared" si="2"/>
        <v/>
      </c>
      <c r="C49" s="123"/>
      <c r="D49" s="123"/>
      <c r="E49" s="17" t="str">
        <f t="shared" si="3"/>
        <v/>
      </c>
    </row>
    <row r="50" spans="1:5" ht="45" customHeight="1" x14ac:dyDescent="0.75">
      <c r="A50" s="27" t="s">
        <v>46</v>
      </c>
      <c r="B50" s="122" t="str">
        <f t="shared" si="2"/>
        <v>適切な土木・地盤の管理
指摘項目：防草シートの問題</v>
      </c>
      <c r="C50" s="123"/>
      <c r="D50" s="123"/>
      <c r="E50" s="17" t="str">
        <f t="shared" si="3"/>
        <v/>
      </c>
    </row>
    <row r="51" spans="1:5" ht="22.5" x14ac:dyDescent="0.75">
      <c r="A51" s="27"/>
      <c r="B51" s="122" t="str">
        <f t="shared" si="2"/>
        <v/>
      </c>
      <c r="C51" s="123"/>
      <c r="D51" s="123"/>
      <c r="E51" s="17" t="str">
        <f t="shared" si="3"/>
        <v/>
      </c>
    </row>
    <row r="52" spans="1:5" ht="45" customHeight="1" x14ac:dyDescent="0.75">
      <c r="A52" s="27" t="s">
        <v>47</v>
      </c>
      <c r="B52" s="122" t="str">
        <f t="shared" si="2"/>
        <v>適切な土木・地盤の管理
指摘項目：杭基礎周辺部や敷地法面に浸食あり（要観察レベル）</v>
      </c>
      <c r="C52" s="123"/>
      <c r="D52" s="123"/>
      <c r="E52" s="17" t="str">
        <f t="shared" si="3"/>
        <v/>
      </c>
    </row>
    <row r="53" spans="1:5" ht="22.5" x14ac:dyDescent="0.75">
      <c r="A53" s="27"/>
      <c r="B53" s="122" t="str">
        <f t="shared" si="2"/>
        <v/>
      </c>
      <c r="C53" s="123"/>
      <c r="D53" s="123"/>
      <c r="E53" s="17" t="str">
        <f t="shared" si="3"/>
        <v/>
      </c>
    </row>
    <row r="54" spans="1:5" ht="45" customHeight="1" x14ac:dyDescent="0.75">
      <c r="A54" s="27" t="s">
        <v>48</v>
      </c>
      <c r="B54" s="122" t="str">
        <f t="shared" si="2"/>
        <v>適切な土木・地盤の管理
指摘項目：雨水は道路排水溝を使用（許可不明）</v>
      </c>
      <c r="C54" s="123"/>
      <c r="D54" s="123"/>
      <c r="E54" s="17" t="str">
        <f t="shared" si="3"/>
        <v/>
      </c>
    </row>
    <row r="55" spans="1:5" ht="22.5" x14ac:dyDescent="0.6">
      <c r="A55" s="27"/>
      <c r="B55" s="28" t="str">
        <f t="shared" ref="B55" si="4">IF(A55="","",VLOOKUP(A55,C$12:D$25,2,FALSE))</f>
        <v/>
      </c>
    </row>
    <row r="56" spans="1:5" ht="22.5" x14ac:dyDescent="0.6">
      <c r="A56" s="27"/>
      <c r="B56" s="28" t="str">
        <f t="shared" ref="B56" si="5">IF(A56="","",VLOOKUP(A56,C$12:D$23,2,FALSE))</f>
        <v/>
      </c>
    </row>
  </sheetData>
  <mergeCells count="27">
    <mergeCell ref="B52:D52"/>
    <mergeCell ref="B53:D53"/>
    <mergeCell ref="B54:D54"/>
    <mergeCell ref="B46:D46"/>
    <mergeCell ref="B47:D47"/>
    <mergeCell ref="B48:D48"/>
    <mergeCell ref="B49:D49"/>
    <mergeCell ref="B50:D50"/>
    <mergeCell ref="B51:D51"/>
    <mergeCell ref="B45:D45"/>
    <mergeCell ref="B34:D34"/>
    <mergeCell ref="B35:D35"/>
    <mergeCell ref="B36:D36"/>
    <mergeCell ref="B37:D37"/>
    <mergeCell ref="B38:D38"/>
    <mergeCell ref="B39:D39"/>
    <mergeCell ref="B40:D40"/>
    <mergeCell ref="B41:D41"/>
    <mergeCell ref="B42:D42"/>
    <mergeCell ref="B43:D43"/>
    <mergeCell ref="B44:D44"/>
    <mergeCell ref="B33:D33"/>
    <mergeCell ref="B28:D28"/>
    <mergeCell ref="B29:D29"/>
    <mergeCell ref="B30:D30"/>
    <mergeCell ref="B31:D31"/>
    <mergeCell ref="B32:D32"/>
  </mergeCells>
  <phoneticPr fontId="1"/>
  <conditionalFormatting sqref="A28:D56">
    <cfRule type="expression" dxfId="32" priority="1">
      <formula>$A28&lt;&gt;""</formula>
    </cfRule>
  </conditionalFormatting>
  <conditionalFormatting sqref="E12:E25">
    <cfRule type="expression" dxfId="31" priority="27">
      <formula>$E12="✕"</formula>
    </cfRule>
    <cfRule type="expression" dxfId="30" priority="28">
      <formula>$E12="△"</formula>
    </cfRule>
    <cfRule type="expression" dxfId="29" priority="29">
      <formula>$E12="○"</formula>
    </cfRule>
  </conditionalFormatting>
  <conditionalFormatting sqref="E28:E54">
    <cfRule type="expression" dxfId="28" priority="20">
      <formula>$A28&lt;&gt;""</formula>
    </cfRule>
    <cfRule type="expression" dxfId="27" priority="21">
      <formula>$E28="✕"</formula>
    </cfRule>
    <cfRule type="expression" dxfId="26" priority="22">
      <formula>$E28="△"</formula>
    </cfRule>
    <cfRule type="expression" dxfId="25" priority="23">
      <formula>$E28="○"</formula>
    </cfRule>
  </conditionalFormatting>
  <dataValidations count="3">
    <dataValidation type="list" allowBlank="1" showInputMessage="1" showErrorMessage="1" sqref="E12:E25" xr:uid="{3619B36D-DBC3-4643-AC62-300F6ECF1318}">
      <formula1>"○,△,✕"</formula1>
    </dataValidation>
    <dataValidation type="list" allowBlank="1" showInputMessage="1" showErrorMessage="1" sqref="A45:A56" xr:uid="{FEDC5162-D50E-4748-A004-532FEC81F523}">
      <formula1>$C$12:$C$25</formula1>
    </dataValidation>
    <dataValidation type="list" allowBlank="1" showInputMessage="1" showErrorMessage="1" sqref="A28:A44" xr:uid="{070B5095-F027-4031-A35B-AC9FBAD64C5D}">
      <formula1>$C$12:$C$20</formula1>
    </dataValidation>
  </dataValidations>
  <pageMargins left="0.62992125984251968" right="0.23622047244094491" top="0.74803149606299213" bottom="0.74803149606299213" header="0.31496062992125984" footer="0.31496062992125984"/>
  <pageSetup paperSize="9" scale="53" fitToHeight="0" orientation="portrait" horizontalDpi="1200" verticalDpi="1200" r:id="rId1"/>
  <headerFooter>
    <oddHeader>&amp;R&amp;"メイリオ,レギュラー"&amp;14シート名：&amp;A　(&amp;P/&amp;N)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EE610-6D30-4533-A49D-2696C9D646E3}">
  <sheetPr>
    <pageSetUpPr fitToPage="1"/>
  </sheetPr>
  <dimension ref="A1:F49"/>
  <sheetViews>
    <sheetView zoomScale="80" zoomScaleNormal="80" workbookViewId="0">
      <pane ySplit="11" topLeftCell="A12" activePane="bottomLeft" state="frozen"/>
      <selection activeCell="B22" sqref="B22"/>
      <selection pane="bottomLeft" activeCell="D12" sqref="D12"/>
    </sheetView>
  </sheetViews>
  <sheetFormatPr defaultColWidth="9" defaultRowHeight="17.5" x14ac:dyDescent="0.6"/>
  <cols>
    <col min="1" max="1" width="11.25" style="5" bestFit="1" customWidth="1"/>
    <col min="2" max="2" width="20" style="5" bestFit="1" customWidth="1"/>
    <col min="3" max="3" width="7.33203125" style="12" bestFit="1" customWidth="1"/>
    <col min="4" max="4" width="60.58203125" style="13" customWidth="1"/>
    <col min="5" max="5" width="9" style="14"/>
    <col min="6" max="6" width="54" style="14" customWidth="1"/>
    <col min="7" max="16384" width="9" style="14"/>
  </cols>
  <sheetData>
    <row r="1" spans="1:6" ht="41" hidden="1" x14ac:dyDescent="0.6">
      <c r="B1" s="70"/>
      <c r="E1" s="31"/>
    </row>
    <row r="2" spans="1:6" ht="25" hidden="1" customHeight="1" x14ac:dyDescent="0.6">
      <c r="E2" s="31"/>
    </row>
    <row r="3" spans="1:6" ht="25" hidden="1" customHeight="1" x14ac:dyDescent="0.6">
      <c r="E3" s="31"/>
    </row>
    <row r="4" spans="1:6" ht="25" hidden="1" customHeight="1" x14ac:dyDescent="0.6">
      <c r="E4" s="31"/>
    </row>
    <row r="5" spans="1:6" hidden="1" x14ac:dyDescent="0.6">
      <c r="E5" s="31"/>
    </row>
    <row r="6" spans="1:6" hidden="1" x14ac:dyDescent="0.6">
      <c r="E6" s="31"/>
    </row>
    <row r="7" spans="1:6" hidden="1" x14ac:dyDescent="0.6">
      <c r="E7" s="31"/>
    </row>
    <row r="8" spans="1:6" hidden="1" x14ac:dyDescent="0.6">
      <c r="E8" s="31"/>
    </row>
    <row r="9" spans="1:6" hidden="1" x14ac:dyDescent="0.6">
      <c r="E9" s="31"/>
    </row>
    <row r="10" spans="1:6" hidden="1" x14ac:dyDescent="0.6">
      <c r="E10" s="31"/>
    </row>
    <row r="11" spans="1:6" s="5" customFormat="1" ht="34" thickBot="1" x14ac:dyDescent="0.6">
      <c r="A11" s="1" t="s">
        <v>75</v>
      </c>
      <c r="B11" s="2" t="s">
        <v>0</v>
      </c>
      <c r="C11" s="2" t="s">
        <v>1</v>
      </c>
      <c r="D11" s="2" t="s">
        <v>32</v>
      </c>
      <c r="E11" s="2" t="s">
        <v>23</v>
      </c>
      <c r="F11" s="2" t="s">
        <v>24</v>
      </c>
    </row>
    <row r="12" spans="1:6" ht="50.15" customHeight="1" thickBot="1" x14ac:dyDescent="0.65">
      <c r="A12" s="59" t="s">
        <v>19</v>
      </c>
      <c r="B12" s="11" t="s">
        <v>30</v>
      </c>
      <c r="C12" s="22" t="s">
        <v>14</v>
      </c>
      <c r="D12" s="20" t="s">
        <v>157</v>
      </c>
      <c r="E12" s="67"/>
      <c r="F12" s="63"/>
    </row>
    <row r="13" spans="1:6" ht="55" customHeight="1" thickBot="1" x14ac:dyDescent="0.65">
      <c r="A13" s="59" t="s">
        <v>20</v>
      </c>
      <c r="B13" s="17"/>
      <c r="C13" s="22" t="s">
        <v>4</v>
      </c>
      <c r="D13" s="24" t="s">
        <v>158</v>
      </c>
      <c r="E13" s="67"/>
      <c r="F13" s="63"/>
    </row>
    <row r="14" spans="1:6" ht="50.15" customHeight="1" thickBot="1" x14ac:dyDescent="0.65">
      <c r="A14" s="59">
        <v>62</v>
      </c>
      <c r="B14" s="17"/>
      <c r="C14" s="22" t="s">
        <v>5</v>
      </c>
      <c r="D14" s="20" t="s">
        <v>159</v>
      </c>
      <c r="E14" s="67"/>
      <c r="F14" s="63"/>
    </row>
    <row r="15" spans="1:6" ht="55" customHeight="1" thickBot="1" x14ac:dyDescent="0.65">
      <c r="A15" s="59">
        <v>63</v>
      </c>
      <c r="B15" s="17"/>
      <c r="C15" s="22" t="s">
        <v>6</v>
      </c>
      <c r="D15" s="24" t="s">
        <v>160</v>
      </c>
      <c r="E15" s="67"/>
      <c r="F15" s="63"/>
    </row>
    <row r="16" spans="1:6" ht="50.15" customHeight="1" thickBot="1" x14ac:dyDescent="0.65">
      <c r="A16" s="59">
        <v>64</v>
      </c>
      <c r="B16" s="17"/>
      <c r="C16" s="22" t="s">
        <v>7</v>
      </c>
      <c r="D16" s="20" t="s">
        <v>161</v>
      </c>
      <c r="E16" s="67"/>
      <c r="F16" s="63"/>
    </row>
    <row r="17" spans="1:6" ht="55" customHeight="1" thickBot="1" x14ac:dyDescent="0.65">
      <c r="A17" s="59">
        <v>65</v>
      </c>
      <c r="B17" s="17"/>
      <c r="C17" s="22" t="s">
        <v>8</v>
      </c>
      <c r="D17" s="24" t="s">
        <v>162</v>
      </c>
      <c r="E17" s="67"/>
      <c r="F17" s="63"/>
    </row>
    <row r="18" spans="1:6" ht="50.15" customHeight="1" thickBot="1" x14ac:dyDescent="0.65">
      <c r="A18" s="59" t="s">
        <v>21</v>
      </c>
      <c r="B18" s="17"/>
      <c r="C18" s="22" t="s">
        <v>9</v>
      </c>
      <c r="D18" s="20" t="s">
        <v>163</v>
      </c>
      <c r="E18" s="67"/>
      <c r="F18" s="63"/>
    </row>
    <row r="19" spans="1:6" ht="50.15" customHeight="1" thickBot="1" x14ac:dyDescent="0.65">
      <c r="A19" s="59">
        <v>69</v>
      </c>
      <c r="B19" s="17"/>
      <c r="C19" s="18" t="s">
        <v>10</v>
      </c>
      <c r="D19" s="6" t="s">
        <v>164</v>
      </c>
      <c r="E19" s="67"/>
      <c r="F19" s="62"/>
    </row>
    <row r="20" spans="1:6" ht="55" customHeight="1" thickBot="1" x14ac:dyDescent="0.65">
      <c r="A20" s="59">
        <v>70</v>
      </c>
      <c r="B20" s="17"/>
      <c r="C20" s="18" t="s">
        <v>11</v>
      </c>
      <c r="D20" s="21" t="s">
        <v>165</v>
      </c>
      <c r="E20" s="67"/>
      <c r="F20" s="62"/>
    </row>
    <row r="21" spans="1:6" ht="55" customHeight="1" thickBot="1" x14ac:dyDescent="0.65">
      <c r="A21" s="59" t="s">
        <v>22</v>
      </c>
      <c r="B21" s="17"/>
      <c r="C21" s="18" t="s">
        <v>12</v>
      </c>
      <c r="D21" s="21" t="s">
        <v>166</v>
      </c>
      <c r="E21" s="67"/>
      <c r="F21" s="62"/>
    </row>
    <row r="22" spans="1:6" ht="50.15" customHeight="1" thickBot="1" x14ac:dyDescent="0.65">
      <c r="A22" s="59">
        <v>73</v>
      </c>
      <c r="B22" s="17"/>
      <c r="C22" s="18" t="s">
        <v>13</v>
      </c>
      <c r="D22" s="21" t="s">
        <v>167</v>
      </c>
      <c r="E22" s="67"/>
      <c r="F22" s="62"/>
    </row>
    <row r="23" spans="1:6" ht="50.15" customHeight="1" thickBot="1" x14ac:dyDescent="0.65">
      <c r="A23" s="59">
        <v>74</v>
      </c>
      <c r="B23" s="19"/>
      <c r="C23" s="18" t="s">
        <v>15</v>
      </c>
      <c r="D23" s="6" t="s">
        <v>168</v>
      </c>
      <c r="E23" s="67"/>
      <c r="F23" s="62"/>
    </row>
    <row r="24" spans="1:6" ht="20.149999999999999" customHeight="1" x14ac:dyDescent="0.6">
      <c r="A24" s="7"/>
      <c r="B24" s="7"/>
      <c r="C24" s="8"/>
      <c r="D24" s="9"/>
      <c r="E24" s="54"/>
      <c r="F24" s="10"/>
    </row>
    <row r="25" spans="1:6" x14ac:dyDescent="0.6">
      <c r="A25" s="29" t="s">
        <v>44</v>
      </c>
    </row>
    <row r="26" spans="1:6" ht="45" customHeight="1" x14ac:dyDescent="0.75">
      <c r="A26" s="27" t="s">
        <v>45</v>
      </c>
      <c r="B26" s="122" t="str">
        <f t="shared" ref="B26:B42" si="0">IF(A26="","",VLOOKUP(A26,C$12:D$31,2,FALSE))</f>
        <v>適切な架台（基礎）の構造・管理
指摘項目：不等沈下、アレイを支えられない基礎の傾き</v>
      </c>
      <c r="C26" s="123"/>
      <c r="D26" s="123"/>
      <c r="E26" s="17" t="str">
        <f>IF(A26="","",IF(VLOOKUP(A26,C$12:E$31,3,FALSE)="","",VLOOKUP(A26,C$12:E$31,3,FALSE)))</f>
        <v/>
      </c>
    </row>
    <row r="27" spans="1:6" ht="22.5" x14ac:dyDescent="0.75">
      <c r="A27" s="27"/>
      <c r="B27" s="122" t="str">
        <f t="shared" si="0"/>
        <v/>
      </c>
      <c r="C27" s="123"/>
      <c r="D27" s="123"/>
      <c r="E27" s="17" t="str">
        <f t="shared" ref="E27:E49" si="1">IF(A27="","",IF(VLOOKUP(A27,C$12:E$31,3,FALSE)="","",VLOOKUP(A27,C$12:E$31,3,FALSE)))</f>
        <v/>
      </c>
    </row>
    <row r="28" spans="1:6" ht="55" customHeight="1" x14ac:dyDescent="0.65">
      <c r="A28" s="27" t="s">
        <v>33</v>
      </c>
      <c r="B28" s="124" t="str">
        <f t="shared" si="0"/>
        <v>適切な架台（基礎）の構造・管理
指摘項目：単管クランプ基礎で4mを超える高さがあり、強度計算が困難な構造と判断される(JISC8955[2004]適用外）</v>
      </c>
      <c r="C28" s="125"/>
      <c r="D28" s="125"/>
      <c r="E28" s="17" t="str">
        <f t="shared" si="1"/>
        <v/>
      </c>
    </row>
    <row r="29" spans="1:6" ht="22.5" x14ac:dyDescent="0.75">
      <c r="A29" s="27"/>
      <c r="B29" s="122" t="str">
        <f t="shared" si="0"/>
        <v/>
      </c>
      <c r="C29" s="123"/>
      <c r="D29" s="123"/>
      <c r="E29" s="17" t="str">
        <f t="shared" si="1"/>
        <v/>
      </c>
    </row>
    <row r="30" spans="1:6" ht="45" customHeight="1" x14ac:dyDescent="0.75">
      <c r="A30" s="27" t="s">
        <v>36</v>
      </c>
      <c r="B30" s="122" t="str">
        <f t="shared" si="0"/>
        <v>適切な架台（基礎）の構造・管理
指摘項目：スクリュー杭ネジ部の露出（根入れ不足）</v>
      </c>
      <c r="C30" s="123"/>
      <c r="D30" s="123"/>
      <c r="E30" s="17" t="str">
        <f t="shared" si="1"/>
        <v/>
      </c>
    </row>
    <row r="31" spans="1:6" ht="22.5" x14ac:dyDescent="0.75">
      <c r="A31" s="27"/>
      <c r="B31" s="122" t="str">
        <f t="shared" si="0"/>
        <v/>
      </c>
      <c r="C31" s="123"/>
      <c r="D31" s="123"/>
      <c r="E31" s="17" t="str">
        <f t="shared" si="1"/>
        <v/>
      </c>
    </row>
    <row r="32" spans="1:6" ht="45" customHeight="1" x14ac:dyDescent="0.75">
      <c r="A32" s="27" t="s">
        <v>37</v>
      </c>
      <c r="B32" s="122" t="str">
        <f t="shared" si="0"/>
        <v>適切な架台（基礎）の構造・管理
指摘項目：急傾斜地に設置されており、強度不十分で崩落リスクあり</v>
      </c>
      <c r="C32" s="123"/>
      <c r="D32" s="123"/>
      <c r="E32" s="17" t="str">
        <f t="shared" si="1"/>
        <v/>
      </c>
    </row>
    <row r="33" spans="1:5" ht="22.5" x14ac:dyDescent="0.75">
      <c r="A33" s="27"/>
      <c r="B33" s="122" t="str">
        <f t="shared" si="0"/>
        <v/>
      </c>
      <c r="C33" s="123"/>
      <c r="D33" s="123"/>
      <c r="E33" s="17" t="str">
        <f t="shared" si="1"/>
        <v/>
      </c>
    </row>
    <row r="34" spans="1:5" ht="45" customHeight="1" x14ac:dyDescent="0.75">
      <c r="A34" s="27" t="s">
        <v>38</v>
      </c>
      <c r="B34" s="122" t="str">
        <f t="shared" si="0"/>
        <v>適切な架台（基礎）の構造・管理
指摘項目：負の風圧荷重に対する直接基礎の強度不足</v>
      </c>
      <c r="C34" s="123"/>
      <c r="D34" s="123"/>
      <c r="E34" s="17" t="str">
        <f t="shared" si="1"/>
        <v/>
      </c>
    </row>
    <row r="35" spans="1:5" ht="22.5" x14ac:dyDescent="0.75">
      <c r="A35" s="27"/>
      <c r="B35" s="122" t="str">
        <f t="shared" si="0"/>
        <v/>
      </c>
      <c r="C35" s="123"/>
      <c r="D35" s="123"/>
      <c r="E35" s="17" t="str">
        <f t="shared" si="1"/>
        <v/>
      </c>
    </row>
    <row r="36" spans="1:5" ht="55" customHeight="1" x14ac:dyDescent="0.65">
      <c r="A36" s="27" t="s">
        <v>39</v>
      </c>
      <c r="B36" s="124" t="str">
        <f t="shared" si="0"/>
        <v>適切な架台（基礎）の構造・管理
指摘項目：単管クランプ基礎で4m以下の高さであるが、構造計算が困難な構造と判断される(JISC8955[2004]適用）</v>
      </c>
      <c r="C36" s="125"/>
      <c r="D36" s="125"/>
      <c r="E36" s="17" t="str">
        <f t="shared" si="1"/>
        <v/>
      </c>
    </row>
    <row r="37" spans="1:5" ht="22.5" x14ac:dyDescent="0.75">
      <c r="A37" s="27"/>
      <c r="B37" s="122" t="str">
        <f t="shared" si="0"/>
        <v/>
      </c>
      <c r="C37" s="123"/>
      <c r="D37" s="123"/>
      <c r="E37" s="17" t="str">
        <f t="shared" si="1"/>
        <v/>
      </c>
    </row>
    <row r="38" spans="1:5" ht="45" customHeight="1" x14ac:dyDescent="0.75">
      <c r="A38" s="27" t="s">
        <v>40</v>
      </c>
      <c r="B38" s="122" t="str">
        <f t="shared" si="0"/>
        <v>適切な架台（基礎）の構造・管理
指摘項目：径方向ボルト押しつけによる高さ固定</v>
      </c>
      <c r="C38" s="123"/>
      <c r="D38" s="123"/>
      <c r="E38" s="17" t="str">
        <f t="shared" si="1"/>
        <v/>
      </c>
    </row>
    <row r="39" spans="1:5" ht="22.5" x14ac:dyDescent="0.75">
      <c r="A39" s="27"/>
      <c r="B39" s="122" t="str">
        <f t="shared" si="0"/>
        <v/>
      </c>
      <c r="C39" s="123"/>
      <c r="D39" s="123"/>
      <c r="E39" s="17" t="str">
        <f t="shared" si="1"/>
        <v/>
      </c>
    </row>
    <row r="40" spans="1:5" ht="45" customHeight="1" x14ac:dyDescent="0.75">
      <c r="A40" s="27" t="s">
        <v>41</v>
      </c>
      <c r="B40" s="122" t="str">
        <f t="shared" si="0"/>
        <v>適切な架台（基礎）の構造・管理
指摘項目：基礎締結部の偏心</v>
      </c>
      <c r="C40" s="123"/>
      <c r="D40" s="123"/>
      <c r="E40" s="17" t="str">
        <f t="shared" si="1"/>
        <v/>
      </c>
    </row>
    <row r="41" spans="1:5" ht="18.75" customHeight="1" x14ac:dyDescent="0.75">
      <c r="A41" s="27"/>
      <c r="B41" s="122" t="str">
        <f t="shared" si="0"/>
        <v/>
      </c>
      <c r="C41" s="123"/>
      <c r="D41" s="123"/>
      <c r="E41" s="17" t="str">
        <f t="shared" si="1"/>
        <v/>
      </c>
    </row>
    <row r="42" spans="1:5" ht="45" customHeight="1" x14ac:dyDescent="0.65">
      <c r="A42" s="27" t="s">
        <v>42</v>
      </c>
      <c r="B42" s="124" t="str">
        <f t="shared" si="0"/>
        <v>適切な架台（基礎）の構造・管理
指摘項目：杭基礎に傾きあり、または柱頭が高い位置　(GL+700以上)で曲げ強度懸念</v>
      </c>
      <c r="C42" s="125"/>
      <c r="D42" s="125"/>
      <c r="E42" s="17" t="str">
        <f t="shared" si="1"/>
        <v/>
      </c>
    </row>
    <row r="43" spans="1:5" ht="22.5" x14ac:dyDescent="0.75">
      <c r="A43" s="27"/>
      <c r="B43" s="122" t="str">
        <f t="shared" ref="B43:B49" si="2">IF(A43="","",VLOOKUP(A43,C$12:D$31,2,FALSE))</f>
        <v/>
      </c>
      <c r="C43" s="123"/>
      <c r="D43" s="123"/>
      <c r="E43" s="17" t="str">
        <f t="shared" si="1"/>
        <v/>
      </c>
    </row>
    <row r="44" spans="1:5" ht="45" customHeight="1" x14ac:dyDescent="0.75">
      <c r="A44" s="27" t="s">
        <v>43</v>
      </c>
      <c r="B44" s="122" t="str">
        <f t="shared" si="2"/>
        <v>適切な架台（基礎）の構造・管理
指摘項目：構造的な強度不足の懸念あり、もしくは軽微の不陸あり</v>
      </c>
      <c r="C44" s="123"/>
      <c r="D44" s="123"/>
      <c r="E44" s="17" t="str">
        <f t="shared" si="1"/>
        <v/>
      </c>
    </row>
    <row r="45" spans="1:5" ht="18.75" customHeight="1" x14ac:dyDescent="0.75">
      <c r="A45" s="27"/>
      <c r="B45" s="122" t="str">
        <f t="shared" si="2"/>
        <v/>
      </c>
      <c r="C45" s="123"/>
      <c r="D45" s="123"/>
      <c r="E45" s="17" t="str">
        <f t="shared" si="1"/>
        <v/>
      </c>
    </row>
    <row r="46" spans="1:5" ht="45" customHeight="1" x14ac:dyDescent="0.75">
      <c r="A46" s="27" t="s">
        <v>34</v>
      </c>
      <c r="B46" s="122" t="str">
        <f t="shared" si="2"/>
        <v>適切な架台（基礎）の構造・管理
指摘項目：杭基礎周辺のアスファルトひび割れ、隙間あり</v>
      </c>
      <c r="C46" s="123"/>
      <c r="D46" s="123"/>
      <c r="E46" s="17" t="str">
        <f t="shared" si="1"/>
        <v/>
      </c>
    </row>
    <row r="47" spans="1:5" ht="22.5" x14ac:dyDescent="0.75">
      <c r="A47" s="27"/>
      <c r="B47" s="122" t="str">
        <f t="shared" si="2"/>
        <v/>
      </c>
      <c r="C47" s="123"/>
      <c r="D47" s="123"/>
      <c r="E47" s="17" t="str">
        <f t="shared" si="1"/>
        <v/>
      </c>
    </row>
    <row r="48" spans="1:5" ht="45" customHeight="1" x14ac:dyDescent="0.75">
      <c r="A48" s="27" t="s">
        <v>46</v>
      </c>
      <c r="B48" s="122" t="str">
        <f t="shared" si="2"/>
        <v>適切な架台（基礎）の構造・管理
指摘項目：広範囲に錆発生</v>
      </c>
      <c r="C48" s="123"/>
      <c r="D48" s="123"/>
      <c r="E48" s="17" t="str">
        <f t="shared" si="1"/>
        <v/>
      </c>
    </row>
    <row r="49" spans="1:5" ht="22.5" x14ac:dyDescent="0.75">
      <c r="A49" s="27"/>
      <c r="B49" s="122" t="str">
        <f t="shared" si="2"/>
        <v/>
      </c>
      <c r="C49" s="123"/>
      <c r="D49" s="123"/>
      <c r="E49" s="17" t="str">
        <f t="shared" si="1"/>
        <v/>
      </c>
    </row>
  </sheetData>
  <mergeCells count="24">
    <mergeCell ref="B49:D49"/>
    <mergeCell ref="B38:D38"/>
    <mergeCell ref="B39:D39"/>
    <mergeCell ref="B40:D40"/>
    <mergeCell ref="B41:D41"/>
    <mergeCell ref="B42:D42"/>
    <mergeCell ref="B43:D43"/>
    <mergeCell ref="B44:D44"/>
    <mergeCell ref="B45:D45"/>
    <mergeCell ref="B46:D46"/>
    <mergeCell ref="B47:D47"/>
    <mergeCell ref="B48:D48"/>
    <mergeCell ref="B37:D37"/>
    <mergeCell ref="B26:D26"/>
    <mergeCell ref="B27:D27"/>
    <mergeCell ref="B28:D28"/>
    <mergeCell ref="B29:D29"/>
    <mergeCell ref="B30:D30"/>
    <mergeCell ref="B31:D31"/>
    <mergeCell ref="B32:D32"/>
    <mergeCell ref="B33:D33"/>
    <mergeCell ref="B34:D34"/>
    <mergeCell ref="B35:D35"/>
    <mergeCell ref="B36:D36"/>
  </mergeCells>
  <phoneticPr fontId="1"/>
  <conditionalFormatting sqref="A26:D49">
    <cfRule type="expression" dxfId="24" priority="3">
      <formula>$A26&lt;&gt;""</formula>
    </cfRule>
  </conditionalFormatting>
  <conditionalFormatting sqref="E12:E23 E26:E49">
    <cfRule type="expression" dxfId="23" priority="26">
      <formula>$E12="✕"</formula>
    </cfRule>
    <cfRule type="expression" dxfId="22" priority="27">
      <formula>$E12="△"</formula>
    </cfRule>
    <cfRule type="expression" dxfId="21" priority="28">
      <formula>$E12="○"</formula>
    </cfRule>
  </conditionalFormatting>
  <conditionalFormatting sqref="E26:E49">
    <cfRule type="expression" dxfId="20" priority="20">
      <formula>$A26&lt;&gt;""</formula>
    </cfRule>
  </conditionalFormatting>
  <dataValidations disablePrompts="1" count="3">
    <dataValidation type="list" allowBlank="1" showInputMessage="1" showErrorMessage="1" sqref="E12:E23" xr:uid="{BF0CA9CF-39C3-4FC8-A3DF-6601E9ED31C0}">
      <formula1>"○,△,✕"</formula1>
    </dataValidation>
    <dataValidation type="list" allowBlank="1" showInputMessage="1" showErrorMessage="1" sqref="A26:A42" xr:uid="{10A65144-FC89-4526-9508-B4AAEB77DACA}">
      <formula1>$C$12:$C$20</formula1>
    </dataValidation>
    <dataValidation type="list" allowBlank="1" showInputMessage="1" showErrorMessage="1" sqref="A43:A49" xr:uid="{673DE971-567C-429E-B799-09497CC781C5}">
      <formula1>$C$12:$C$26</formula1>
    </dataValidation>
  </dataValidations>
  <pageMargins left="0.62992125984251968" right="0.23622047244094491" top="0.74803149606299213" bottom="0.74803149606299213" header="0.31496062992125984" footer="0.31496062992125984"/>
  <pageSetup paperSize="9" scale="53" fitToHeight="0" orientation="portrait" horizontalDpi="1200" verticalDpi="1200" r:id="rId1"/>
  <headerFooter>
    <oddHeader>&amp;R&amp;"メイリオ,レギュラー"&amp;14シート名：&amp;A　(&amp;P/&amp;N)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30425-C640-46E5-BCD2-AC805908263E}">
  <sheetPr>
    <pageSetUpPr fitToPage="1"/>
  </sheetPr>
  <dimension ref="A1:F40"/>
  <sheetViews>
    <sheetView zoomScale="80" zoomScaleNormal="80" workbookViewId="0">
      <pane ySplit="11" topLeftCell="A12" activePane="bottomLeft" state="frozen"/>
      <selection activeCell="B22" sqref="B22"/>
      <selection pane="bottomLeft" activeCell="D12" sqref="D12"/>
    </sheetView>
  </sheetViews>
  <sheetFormatPr defaultColWidth="9" defaultRowHeight="17.5" x14ac:dyDescent="0.6"/>
  <cols>
    <col min="1" max="1" width="11.25" style="5" bestFit="1" customWidth="1"/>
    <col min="2" max="2" width="20" style="5" bestFit="1" customWidth="1"/>
    <col min="3" max="3" width="7.33203125" style="12" bestFit="1" customWidth="1"/>
    <col min="4" max="4" width="60.58203125" style="13" customWidth="1"/>
    <col min="5" max="5" width="9" style="14"/>
    <col min="6" max="6" width="40.58203125" style="14" customWidth="1"/>
    <col min="7" max="16384" width="9" style="14"/>
  </cols>
  <sheetData>
    <row r="1" spans="1:6" ht="41" hidden="1" x14ac:dyDescent="0.6">
      <c r="B1" s="70"/>
      <c r="E1" s="31"/>
    </row>
    <row r="2" spans="1:6" ht="25" hidden="1" customHeight="1" x14ac:dyDescent="0.6">
      <c r="E2" s="31"/>
    </row>
    <row r="3" spans="1:6" ht="25" hidden="1" customHeight="1" x14ac:dyDescent="0.6">
      <c r="E3" s="31"/>
    </row>
    <row r="4" spans="1:6" ht="25" hidden="1" customHeight="1" x14ac:dyDescent="0.6">
      <c r="E4" s="31"/>
    </row>
    <row r="5" spans="1:6" hidden="1" x14ac:dyDescent="0.6">
      <c r="E5" s="31"/>
    </row>
    <row r="6" spans="1:6" hidden="1" x14ac:dyDescent="0.6">
      <c r="E6" s="31"/>
    </row>
    <row r="7" spans="1:6" hidden="1" x14ac:dyDescent="0.6">
      <c r="E7" s="31"/>
    </row>
    <row r="8" spans="1:6" hidden="1" x14ac:dyDescent="0.6">
      <c r="E8" s="31"/>
    </row>
    <row r="9" spans="1:6" hidden="1" x14ac:dyDescent="0.6">
      <c r="E9" s="31"/>
    </row>
    <row r="10" spans="1:6" hidden="1" x14ac:dyDescent="0.6">
      <c r="E10" s="31"/>
    </row>
    <row r="11" spans="1:6" s="5" customFormat="1" ht="34" thickBot="1" x14ac:dyDescent="0.6">
      <c r="A11" s="1" t="s">
        <v>79</v>
      </c>
      <c r="B11" s="2" t="s">
        <v>0</v>
      </c>
      <c r="C11" s="2" t="s">
        <v>1</v>
      </c>
      <c r="D11" s="2" t="s">
        <v>32</v>
      </c>
      <c r="E11" s="2" t="s">
        <v>23</v>
      </c>
      <c r="F11" s="2" t="s">
        <v>24</v>
      </c>
    </row>
    <row r="12" spans="1:6" ht="50.15" customHeight="1" thickBot="1" x14ac:dyDescent="0.65">
      <c r="A12" s="72" t="s">
        <v>76</v>
      </c>
      <c r="B12" s="11" t="s">
        <v>86</v>
      </c>
      <c r="C12" s="22" t="s">
        <v>14</v>
      </c>
      <c r="D12" s="24" t="s">
        <v>169</v>
      </c>
      <c r="E12" s="67"/>
      <c r="F12" s="63"/>
    </row>
    <row r="13" spans="1:6" ht="50.15" customHeight="1" thickBot="1" x14ac:dyDescent="0.65">
      <c r="A13" s="72" t="s">
        <v>77</v>
      </c>
      <c r="B13" s="17"/>
      <c r="C13" s="22" t="s">
        <v>4</v>
      </c>
      <c r="D13" s="20" t="s">
        <v>177</v>
      </c>
      <c r="E13" s="67"/>
      <c r="F13" s="63"/>
    </row>
    <row r="14" spans="1:6" ht="55" customHeight="1" thickBot="1" x14ac:dyDescent="0.65">
      <c r="A14" s="72" t="s">
        <v>78</v>
      </c>
      <c r="B14" s="17"/>
      <c r="C14" s="22" t="s">
        <v>5</v>
      </c>
      <c r="D14" s="24" t="s">
        <v>170</v>
      </c>
      <c r="E14" s="67"/>
      <c r="F14" s="63"/>
    </row>
    <row r="15" spans="1:6" ht="50.15" customHeight="1" thickBot="1" x14ac:dyDescent="0.65">
      <c r="A15" s="72" t="s">
        <v>80</v>
      </c>
      <c r="B15" s="17"/>
      <c r="C15" s="22" t="s">
        <v>6</v>
      </c>
      <c r="D15" s="20" t="s">
        <v>171</v>
      </c>
      <c r="E15" s="67"/>
      <c r="F15" s="63"/>
    </row>
    <row r="16" spans="1:6" ht="50.15" customHeight="1" thickBot="1" x14ac:dyDescent="0.65">
      <c r="A16" s="72" t="s">
        <v>81</v>
      </c>
      <c r="B16" s="17"/>
      <c r="C16" s="73" t="s">
        <v>7</v>
      </c>
      <c r="D16" s="74" t="s">
        <v>172</v>
      </c>
      <c r="E16" s="67"/>
      <c r="F16" s="63"/>
    </row>
    <row r="17" spans="1:6" ht="50.15" customHeight="1" thickBot="1" x14ac:dyDescent="0.65">
      <c r="A17" s="72" t="s">
        <v>82</v>
      </c>
      <c r="B17" s="17"/>
      <c r="C17" s="73" t="s">
        <v>8</v>
      </c>
      <c r="D17" s="75" t="s">
        <v>173</v>
      </c>
      <c r="E17" s="67"/>
      <c r="F17" s="63"/>
    </row>
    <row r="18" spans="1:6" ht="50.15" customHeight="1" thickBot="1" x14ac:dyDescent="0.65">
      <c r="A18" s="72" t="s">
        <v>83</v>
      </c>
      <c r="B18" s="17"/>
      <c r="C18" s="73" t="s">
        <v>9</v>
      </c>
      <c r="D18" s="74" t="s">
        <v>174</v>
      </c>
      <c r="E18" s="67"/>
      <c r="F18" s="63"/>
    </row>
    <row r="19" spans="1:6" ht="50.15" customHeight="1" thickBot="1" x14ac:dyDescent="0.65">
      <c r="A19" s="72" t="s">
        <v>84</v>
      </c>
      <c r="B19" s="17"/>
      <c r="C19" s="18" t="s">
        <v>10</v>
      </c>
      <c r="D19" s="6" t="s">
        <v>175</v>
      </c>
      <c r="E19" s="67"/>
      <c r="F19" s="62"/>
    </row>
    <row r="20" spans="1:6" ht="55" customHeight="1" thickBot="1" x14ac:dyDescent="0.65">
      <c r="A20" s="72" t="s">
        <v>85</v>
      </c>
      <c r="B20" s="17"/>
      <c r="C20" s="18" t="s">
        <v>11</v>
      </c>
      <c r="D20" s="21" t="s">
        <v>176</v>
      </c>
      <c r="E20" s="67"/>
      <c r="F20" s="62"/>
    </row>
    <row r="21" spans="1:6" ht="20.149999999999999" customHeight="1" x14ac:dyDescent="0.6">
      <c r="A21" s="7"/>
      <c r="B21" s="7"/>
      <c r="C21" s="8"/>
      <c r="D21" s="9"/>
      <c r="E21" s="54"/>
      <c r="F21" s="10"/>
    </row>
    <row r="22" spans="1:6" x14ac:dyDescent="0.6">
      <c r="A22" s="29" t="s">
        <v>44</v>
      </c>
    </row>
    <row r="23" spans="1:6" ht="45" customHeight="1" x14ac:dyDescent="0.75">
      <c r="A23" s="27" t="s">
        <v>45</v>
      </c>
      <c r="B23" s="122" t="str">
        <f t="shared" ref="B23:B40" si="0">IF(A23="","",VLOOKUP(A23,C$12:D$28,2,FALSE))</f>
        <v>適切な架台（パネル固定）の構造・管理
指摘項目：単管＋爪固定、ひっかけ固定（横ずれ防止なし）</v>
      </c>
      <c r="C23" s="123"/>
      <c r="D23" s="123"/>
      <c r="E23" s="17" t="str">
        <f t="shared" ref="E23:E40" si="1">IF(A23="","",IF(VLOOKUP(A23,C$12:E$28,3,FALSE)="","",VLOOKUP(A23,C$12:E$28,3,FALSE)))</f>
        <v/>
      </c>
    </row>
    <row r="24" spans="1:6" ht="22.5" x14ac:dyDescent="0.75">
      <c r="A24" s="27"/>
      <c r="B24" s="122" t="str">
        <f t="shared" si="0"/>
        <v/>
      </c>
      <c r="C24" s="123"/>
      <c r="D24" s="123"/>
      <c r="E24" s="17" t="str">
        <f t="shared" si="1"/>
        <v/>
      </c>
    </row>
    <row r="25" spans="1:6" ht="45" customHeight="1" x14ac:dyDescent="0.75">
      <c r="A25" s="27" t="s">
        <v>33</v>
      </c>
      <c r="B25" s="122" t="str">
        <f t="shared" si="0"/>
        <v>適切な架台（パネル固定）の構造・管理
指摘項目：強度面で問題のある構造もしくは施工方法</v>
      </c>
      <c r="C25" s="123"/>
      <c r="D25" s="123"/>
      <c r="E25" s="17" t="str">
        <f t="shared" si="1"/>
        <v/>
      </c>
    </row>
    <row r="26" spans="1:6" ht="22.5" x14ac:dyDescent="0.75">
      <c r="A26" s="27"/>
      <c r="B26" s="122" t="str">
        <f t="shared" si="0"/>
        <v/>
      </c>
      <c r="C26" s="123"/>
      <c r="D26" s="123"/>
      <c r="E26" s="17" t="str">
        <f t="shared" si="1"/>
        <v/>
      </c>
    </row>
    <row r="27" spans="1:6" ht="45" customHeight="1" x14ac:dyDescent="0.65">
      <c r="A27" s="27" t="s">
        <v>36</v>
      </c>
      <c r="B27" s="124" t="str">
        <f t="shared" si="0"/>
        <v>適切な架台（パネル固定）の構造・管理
指摘項目：パネルの固定位置にずれ、もしくは固定具の外れにより、パネル飛散のリスクあり</v>
      </c>
      <c r="C27" s="125"/>
      <c r="D27" s="125"/>
      <c r="E27" s="17" t="str">
        <f t="shared" si="1"/>
        <v/>
      </c>
    </row>
    <row r="28" spans="1:6" ht="22.5" x14ac:dyDescent="0.75">
      <c r="A28" s="27"/>
      <c r="B28" s="122" t="str">
        <f t="shared" si="0"/>
        <v/>
      </c>
      <c r="C28" s="123"/>
      <c r="D28" s="123"/>
      <c r="E28" s="17" t="str">
        <f t="shared" si="1"/>
        <v/>
      </c>
    </row>
    <row r="29" spans="1:6" ht="45" customHeight="1" x14ac:dyDescent="0.75">
      <c r="A29" s="27" t="s">
        <v>37</v>
      </c>
      <c r="B29" s="122" t="str">
        <f t="shared" si="0"/>
        <v>適切な架台（パネル固定）の構造・管理
指摘項目：固定金具自体の変形</v>
      </c>
      <c r="C29" s="123"/>
      <c r="D29" s="123"/>
      <c r="E29" s="17" t="str">
        <f t="shared" si="1"/>
        <v/>
      </c>
    </row>
    <row r="30" spans="1:6" ht="22.5" x14ac:dyDescent="0.75">
      <c r="A30" s="27"/>
      <c r="B30" s="122" t="str">
        <f t="shared" si="0"/>
        <v/>
      </c>
      <c r="C30" s="123"/>
      <c r="D30" s="123"/>
      <c r="E30" s="17" t="str">
        <f t="shared" si="1"/>
        <v/>
      </c>
    </row>
    <row r="31" spans="1:6" ht="45" customHeight="1" x14ac:dyDescent="0.75">
      <c r="A31" s="27" t="s">
        <v>38</v>
      </c>
      <c r="B31" s="122" t="str">
        <f t="shared" si="0"/>
        <v>適切な架台（パネル固定）の構造・管理
指摘項目：パネル端部で固定  ※ 強度計算で確認要</v>
      </c>
      <c r="C31" s="123"/>
      <c r="D31" s="123"/>
      <c r="E31" s="17" t="str">
        <f t="shared" si="1"/>
        <v/>
      </c>
    </row>
    <row r="32" spans="1:6" ht="22.5" x14ac:dyDescent="0.75">
      <c r="A32" s="27"/>
      <c r="B32" s="122" t="str">
        <f t="shared" si="0"/>
        <v/>
      </c>
      <c r="C32" s="123"/>
      <c r="D32" s="123"/>
      <c r="E32" s="17" t="str">
        <f t="shared" si="1"/>
        <v/>
      </c>
    </row>
    <row r="33" spans="1:5" ht="45" customHeight="1" x14ac:dyDescent="0.75">
      <c r="A33" s="27" t="s">
        <v>39</v>
      </c>
      <c r="B33" s="122" t="str">
        <f t="shared" si="0"/>
        <v>適切な架台（パネル固定）の構造・管理
指摘項目：単管＋爪固定、ひっかけ固定（横ずれ防止有）</v>
      </c>
      <c r="C33" s="123"/>
      <c r="D33" s="123"/>
      <c r="E33" s="17" t="str">
        <f t="shared" si="1"/>
        <v/>
      </c>
    </row>
    <row r="34" spans="1:5" ht="22.5" x14ac:dyDescent="0.75">
      <c r="A34" s="27"/>
      <c r="B34" s="122" t="str">
        <f t="shared" si="0"/>
        <v/>
      </c>
      <c r="C34" s="123"/>
      <c r="D34" s="123"/>
      <c r="E34" s="17" t="str">
        <f t="shared" si="1"/>
        <v/>
      </c>
    </row>
    <row r="35" spans="1:5" ht="45" customHeight="1" x14ac:dyDescent="0.75">
      <c r="A35" s="27" t="s">
        <v>40</v>
      </c>
      <c r="B35" s="122" t="str">
        <f t="shared" si="0"/>
        <v>適切な架台（パネル固定）の構造・管理
指摘項目：錆（ボルト、押え板）</v>
      </c>
      <c r="C35" s="123"/>
      <c r="D35" s="123"/>
      <c r="E35" s="17" t="str">
        <f t="shared" si="1"/>
        <v/>
      </c>
    </row>
    <row r="36" spans="1:5" ht="22.5" x14ac:dyDescent="0.75">
      <c r="A36" s="27"/>
      <c r="B36" s="122" t="str">
        <f t="shared" si="0"/>
        <v/>
      </c>
      <c r="C36" s="123"/>
      <c r="D36" s="123"/>
      <c r="E36" s="17" t="str">
        <f t="shared" si="1"/>
        <v/>
      </c>
    </row>
    <row r="37" spans="1:5" ht="45" customHeight="1" x14ac:dyDescent="0.75">
      <c r="A37" s="27" t="s">
        <v>41</v>
      </c>
      <c r="B37" s="122" t="str">
        <f t="shared" si="0"/>
        <v>適切な架台（パネル固定）の構造・管理
指摘項目：パネル短辺固定  ※ 強度計算で確認要</v>
      </c>
      <c r="C37" s="123"/>
      <c r="D37" s="123"/>
      <c r="E37" s="17" t="str">
        <f t="shared" si="1"/>
        <v/>
      </c>
    </row>
    <row r="38" spans="1:5" ht="18.75" customHeight="1" x14ac:dyDescent="0.75">
      <c r="A38" s="27"/>
      <c r="B38" s="122" t="str">
        <f t="shared" si="0"/>
        <v/>
      </c>
      <c r="C38" s="123"/>
      <c r="D38" s="123"/>
      <c r="E38" s="17" t="str">
        <f t="shared" si="1"/>
        <v/>
      </c>
    </row>
    <row r="39" spans="1:5" ht="45" customHeight="1" x14ac:dyDescent="0.75">
      <c r="A39" s="27" t="s">
        <v>42</v>
      </c>
      <c r="B39" s="122" t="str">
        <f t="shared" si="0"/>
        <v>適切な架台（パネル固定）の構造・管理
指摘項目：積雪荷重に対して横フレームの強度が必要な構造（多雪地帯のみ）</v>
      </c>
      <c r="C39" s="123"/>
      <c r="D39" s="123"/>
      <c r="E39" s="17" t="str">
        <f t="shared" si="1"/>
        <v/>
      </c>
    </row>
    <row r="40" spans="1:5" ht="22.5" x14ac:dyDescent="0.75">
      <c r="A40" s="27"/>
      <c r="B40" s="122" t="str">
        <f t="shared" si="0"/>
        <v/>
      </c>
      <c r="C40" s="123"/>
      <c r="D40" s="123"/>
      <c r="E40" s="17" t="str">
        <f t="shared" si="1"/>
        <v/>
      </c>
    </row>
  </sheetData>
  <mergeCells count="18">
    <mergeCell ref="B40:D40"/>
    <mergeCell ref="B29:D29"/>
    <mergeCell ref="B30:D30"/>
    <mergeCell ref="B31:D31"/>
    <mergeCell ref="B32:D32"/>
    <mergeCell ref="B33:D33"/>
    <mergeCell ref="B34:D34"/>
    <mergeCell ref="B35:D35"/>
    <mergeCell ref="B36:D36"/>
    <mergeCell ref="B37:D37"/>
    <mergeCell ref="B38:D38"/>
    <mergeCell ref="B39:D39"/>
    <mergeCell ref="B28:D28"/>
    <mergeCell ref="B23:D23"/>
    <mergeCell ref="B24:D24"/>
    <mergeCell ref="B25:D25"/>
    <mergeCell ref="B26:D26"/>
    <mergeCell ref="B27:D27"/>
  </mergeCells>
  <phoneticPr fontId="1"/>
  <conditionalFormatting sqref="A23:D40">
    <cfRule type="expression" dxfId="19" priority="1">
      <formula>$A23&lt;&gt;""</formula>
    </cfRule>
  </conditionalFormatting>
  <conditionalFormatting sqref="E12:E20 E23:E40">
    <cfRule type="expression" dxfId="18" priority="3">
      <formula>$E12="✕"</formula>
    </cfRule>
    <cfRule type="expression" dxfId="17" priority="4">
      <formula>$E12="△"</formula>
    </cfRule>
    <cfRule type="expression" dxfId="16" priority="5">
      <formula>$E12="○"</formula>
    </cfRule>
  </conditionalFormatting>
  <conditionalFormatting sqref="E23:E40">
    <cfRule type="expression" dxfId="15" priority="2">
      <formula>$A23&lt;&gt;""</formula>
    </cfRule>
  </conditionalFormatting>
  <dataValidations disablePrompts="1" count="3">
    <dataValidation type="list" allowBlank="1" showInputMessage="1" showErrorMessage="1" sqref="A40" xr:uid="{475390AB-E181-4F99-9FF1-D3F9865508CB}">
      <formula1>$C$12:$C$23</formula1>
    </dataValidation>
    <dataValidation type="list" allowBlank="1" showInputMessage="1" showErrorMessage="1" sqref="A23:A39" xr:uid="{7CCF4449-F15D-4F8E-8667-98F33708D173}">
      <formula1>$C$12:$C$20</formula1>
    </dataValidation>
    <dataValidation type="list" allowBlank="1" showInputMessage="1" showErrorMessage="1" sqref="E12:E20" xr:uid="{E1164432-AB48-4791-BE6B-0574F4B29276}">
      <formula1>"○,△,✕"</formula1>
    </dataValidation>
  </dataValidations>
  <pageMargins left="0.62992125984251968" right="0.23622047244094491" top="0.74803149606299213" bottom="0.74803149606299213" header="0.31496062992125984" footer="0.31496062992125984"/>
  <pageSetup paperSize="9" scale="58" fitToHeight="0" orientation="portrait" horizontalDpi="1200" verticalDpi="1200" r:id="rId1"/>
  <headerFooter>
    <oddHeader>&amp;R&amp;"メイリオ,レギュラー"&amp;14シート名：&amp;A　(&amp;P/&amp;N)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871D1-28EB-496F-84F0-61C6033221CF}">
  <sheetPr>
    <pageSetUpPr fitToPage="1"/>
  </sheetPr>
  <dimension ref="A1:F55"/>
  <sheetViews>
    <sheetView zoomScale="80" zoomScaleNormal="80" workbookViewId="0">
      <pane ySplit="11" topLeftCell="A12" activePane="bottomLeft" state="frozen"/>
      <selection activeCell="B22" sqref="B22"/>
      <selection pane="bottomLeft" activeCell="D12" sqref="D12"/>
    </sheetView>
  </sheetViews>
  <sheetFormatPr defaultColWidth="9" defaultRowHeight="17.5" x14ac:dyDescent="0.6"/>
  <cols>
    <col min="1" max="1" width="11.25" style="5" bestFit="1" customWidth="1"/>
    <col min="2" max="2" width="20" style="5" bestFit="1" customWidth="1"/>
    <col min="3" max="3" width="7.33203125" style="12" bestFit="1" customWidth="1"/>
    <col min="4" max="4" width="62.58203125" style="13" customWidth="1"/>
    <col min="5" max="5" width="9" style="14"/>
    <col min="6" max="6" width="40.58203125" style="14" customWidth="1"/>
    <col min="7" max="16384" width="9" style="14"/>
  </cols>
  <sheetData>
    <row r="1" spans="1:6" ht="41" hidden="1" x14ac:dyDescent="0.6">
      <c r="B1" s="70"/>
      <c r="E1" s="31"/>
    </row>
    <row r="2" spans="1:6" ht="25" hidden="1" customHeight="1" x14ac:dyDescent="0.6">
      <c r="E2" s="31"/>
    </row>
    <row r="3" spans="1:6" ht="25" hidden="1" customHeight="1" x14ac:dyDescent="0.6">
      <c r="E3" s="31"/>
    </row>
    <row r="4" spans="1:6" ht="25" hidden="1" customHeight="1" x14ac:dyDescent="0.6">
      <c r="E4" s="31"/>
    </row>
    <row r="5" spans="1:6" hidden="1" x14ac:dyDescent="0.6">
      <c r="E5" s="31"/>
    </row>
    <row r="6" spans="1:6" hidden="1" x14ac:dyDescent="0.6">
      <c r="E6" s="31"/>
    </row>
    <row r="7" spans="1:6" hidden="1" x14ac:dyDescent="0.6">
      <c r="E7" s="31"/>
    </row>
    <row r="8" spans="1:6" hidden="1" x14ac:dyDescent="0.6">
      <c r="E8" s="31"/>
    </row>
    <row r="9" spans="1:6" hidden="1" x14ac:dyDescent="0.6">
      <c r="E9" s="31"/>
    </row>
    <row r="10" spans="1:6" hidden="1" x14ac:dyDescent="0.6">
      <c r="E10" s="31"/>
    </row>
    <row r="11" spans="1:6" s="5" customFormat="1" ht="34" thickBot="1" x14ac:dyDescent="0.6">
      <c r="A11" s="1" t="s">
        <v>79</v>
      </c>
      <c r="B11" s="2" t="s">
        <v>0</v>
      </c>
      <c r="C11" s="2" t="s">
        <v>1</v>
      </c>
      <c r="D11" s="2" t="s">
        <v>32</v>
      </c>
      <c r="E11" s="2" t="s">
        <v>23</v>
      </c>
      <c r="F11" s="2" t="s">
        <v>24</v>
      </c>
    </row>
    <row r="12" spans="1:6" ht="50.15" customHeight="1" thickBot="1" x14ac:dyDescent="0.65">
      <c r="A12" s="72" t="s">
        <v>88</v>
      </c>
      <c r="B12" s="11" t="s">
        <v>87</v>
      </c>
      <c r="C12" s="22" t="s">
        <v>14</v>
      </c>
      <c r="D12" s="20" t="s">
        <v>178</v>
      </c>
      <c r="E12" s="67"/>
      <c r="F12" s="63"/>
    </row>
    <row r="13" spans="1:6" ht="50.15" customHeight="1" thickBot="1" x14ac:dyDescent="0.65">
      <c r="A13" s="72" t="s">
        <v>89</v>
      </c>
      <c r="B13" s="17"/>
      <c r="C13" s="22" t="s">
        <v>4</v>
      </c>
      <c r="D13" s="24" t="s">
        <v>179</v>
      </c>
      <c r="E13" s="67"/>
      <c r="F13" s="63"/>
    </row>
    <row r="14" spans="1:6" ht="55" customHeight="1" thickBot="1" x14ac:dyDescent="0.65">
      <c r="A14" s="72" t="s">
        <v>90</v>
      </c>
      <c r="B14" s="17"/>
      <c r="C14" s="22" t="s">
        <v>5</v>
      </c>
      <c r="D14" s="24" t="s">
        <v>180</v>
      </c>
      <c r="E14" s="67"/>
      <c r="F14" s="63"/>
    </row>
    <row r="15" spans="1:6" ht="55" customHeight="1" thickBot="1" x14ac:dyDescent="0.65">
      <c r="A15" s="72" t="s">
        <v>95</v>
      </c>
      <c r="B15" s="17"/>
      <c r="C15" s="73" t="s">
        <v>92</v>
      </c>
      <c r="D15" s="75" t="s">
        <v>190</v>
      </c>
      <c r="E15" s="67"/>
      <c r="F15" s="63"/>
    </row>
    <row r="16" spans="1:6" ht="55" customHeight="1" thickBot="1" x14ac:dyDescent="0.65">
      <c r="A16" s="72" t="s">
        <v>96</v>
      </c>
      <c r="B16" s="17"/>
      <c r="C16" s="73" t="s">
        <v>94</v>
      </c>
      <c r="D16" s="75" t="s">
        <v>191</v>
      </c>
      <c r="E16" s="67"/>
      <c r="F16" s="63"/>
    </row>
    <row r="17" spans="1:6" ht="55" customHeight="1" thickBot="1" x14ac:dyDescent="0.65">
      <c r="A17" s="72" t="s">
        <v>97</v>
      </c>
      <c r="B17" s="17"/>
      <c r="C17" s="73" t="s">
        <v>7</v>
      </c>
      <c r="D17" s="75" t="s">
        <v>181</v>
      </c>
      <c r="E17" s="67"/>
      <c r="F17" s="63"/>
    </row>
    <row r="18" spans="1:6" ht="50.15" customHeight="1" thickBot="1" x14ac:dyDescent="0.65">
      <c r="A18" s="72" t="s">
        <v>98</v>
      </c>
      <c r="B18" s="17"/>
      <c r="C18" s="73" t="s">
        <v>8</v>
      </c>
      <c r="D18" s="75" t="s">
        <v>182</v>
      </c>
      <c r="E18" s="67"/>
      <c r="F18" s="63"/>
    </row>
    <row r="19" spans="1:6" ht="55" customHeight="1" thickBot="1" x14ac:dyDescent="0.65">
      <c r="A19" s="72" t="s">
        <v>99</v>
      </c>
      <c r="B19" s="17"/>
      <c r="C19" s="73" t="s">
        <v>9</v>
      </c>
      <c r="D19" s="75" t="s">
        <v>183</v>
      </c>
      <c r="E19" s="67"/>
      <c r="F19" s="63"/>
    </row>
    <row r="20" spans="1:6" ht="50.15" customHeight="1" thickBot="1" x14ac:dyDescent="0.65">
      <c r="A20" s="72" t="s">
        <v>100</v>
      </c>
      <c r="B20" s="17"/>
      <c r="C20" s="18" t="s">
        <v>10</v>
      </c>
      <c r="D20" s="21" t="s">
        <v>184</v>
      </c>
      <c r="E20" s="67"/>
      <c r="F20" s="62"/>
    </row>
    <row r="21" spans="1:6" ht="50.15" customHeight="1" thickBot="1" x14ac:dyDescent="0.65">
      <c r="A21" s="72" t="s">
        <v>101</v>
      </c>
      <c r="B21" s="17"/>
      <c r="C21" s="18" t="s">
        <v>11</v>
      </c>
      <c r="D21" s="6" t="s">
        <v>185</v>
      </c>
      <c r="E21" s="67"/>
      <c r="F21" s="62"/>
    </row>
    <row r="22" spans="1:6" ht="50.15" customHeight="1" thickBot="1" x14ac:dyDescent="0.65">
      <c r="A22" s="72" t="s">
        <v>102</v>
      </c>
      <c r="B22" s="17"/>
      <c r="C22" s="18" t="s">
        <v>12</v>
      </c>
      <c r="D22" s="21" t="s">
        <v>186</v>
      </c>
      <c r="E22" s="67"/>
      <c r="F22" s="62"/>
    </row>
    <row r="23" spans="1:6" ht="50.15" customHeight="1" thickBot="1" x14ac:dyDescent="0.65">
      <c r="A23" s="72" t="s">
        <v>103</v>
      </c>
      <c r="B23" s="17"/>
      <c r="C23" s="18" t="s">
        <v>13</v>
      </c>
      <c r="D23" s="6" t="s">
        <v>187</v>
      </c>
      <c r="E23" s="67"/>
      <c r="F23" s="62"/>
    </row>
    <row r="24" spans="1:6" ht="55" customHeight="1" thickBot="1" x14ac:dyDescent="0.65">
      <c r="A24" s="72" t="s">
        <v>104</v>
      </c>
      <c r="B24" s="76"/>
      <c r="C24" s="18" t="s">
        <v>15</v>
      </c>
      <c r="D24" s="21" t="s">
        <v>188</v>
      </c>
      <c r="E24" s="67"/>
      <c r="F24" s="62"/>
    </row>
    <row r="25" spans="1:6" ht="50.15" customHeight="1" thickBot="1" x14ac:dyDescent="0.65">
      <c r="A25" s="72" t="s">
        <v>105</v>
      </c>
      <c r="B25" s="77"/>
      <c r="C25" s="18" t="s">
        <v>16</v>
      </c>
      <c r="D25" s="21" t="s">
        <v>189</v>
      </c>
      <c r="E25" s="67"/>
      <c r="F25" s="62"/>
    </row>
    <row r="26" spans="1:6" ht="20.149999999999999" customHeight="1" x14ac:dyDescent="0.6">
      <c r="A26" s="7"/>
      <c r="B26" s="7"/>
      <c r="C26" s="8"/>
      <c r="D26" s="9"/>
      <c r="E26" s="54"/>
      <c r="F26" s="10"/>
    </row>
    <row r="27" spans="1:6" x14ac:dyDescent="0.6">
      <c r="A27" s="29" t="s">
        <v>44</v>
      </c>
    </row>
    <row r="28" spans="1:6" ht="45" customHeight="1" x14ac:dyDescent="0.75">
      <c r="A28" s="27" t="s">
        <v>45</v>
      </c>
      <c r="B28" s="122" t="str">
        <f t="shared" ref="B28:B53" si="0">IF(A28="","",VLOOKUP(A28,C$12:D$33,2,FALSE))</f>
        <v>適切な架台（本体）の構造・管理
指摘項目：強度が保てない構造で危険なレベル</v>
      </c>
      <c r="C28" s="123"/>
      <c r="D28" s="123"/>
      <c r="E28" s="17" t="str">
        <f>IF(A28="","",IF(VLOOKUP(A28,C$12:E$33,3,FALSE)="","",VLOOKUP(A28,C$12:E$33,3,FALSE)))</f>
        <v/>
      </c>
    </row>
    <row r="29" spans="1:6" ht="22.5" x14ac:dyDescent="0.75">
      <c r="A29" s="27"/>
      <c r="B29" s="122" t="str">
        <f t="shared" si="0"/>
        <v/>
      </c>
      <c r="C29" s="123"/>
      <c r="D29" s="123"/>
      <c r="E29" s="17" t="str">
        <f t="shared" ref="E29:E53" si="1">IF(A29="","",IF(VLOOKUP(A29,C$12:E$33,3,FALSE)="","",VLOOKUP(A29,C$12:E$33,3,FALSE)))</f>
        <v/>
      </c>
    </row>
    <row r="30" spans="1:6" ht="45" customHeight="1" x14ac:dyDescent="0.75">
      <c r="A30" s="27" t="s">
        <v>33</v>
      </c>
      <c r="B30" s="122" t="str">
        <f t="shared" si="0"/>
        <v>適切な架台（本体）の構造・管理
指摘項目：フレームに変形あり</v>
      </c>
      <c r="C30" s="123"/>
      <c r="D30" s="123"/>
      <c r="E30" s="17" t="str">
        <f t="shared" si="1"/>
        <v/>
      </c>
    </row>
    <row r="31" spans="1:6" ht="22.5" x14ac:dyDescent="0.75">
      <c r="A31" s="27"/>
      <c r="B31" s="122" t="str">
        <f t="shared" si="0"/>
        <v/>
      </c>
      <c r="C31" s="123"/>
      <c r="D31" s="123"/>
      <c r="E31" s="17" t="str">
        <f t="shared" si="1"/>
        <v/>
      </c>
    </row>
    <row r="32" spans="1:6" ht="55" customHeight="1" x14ac:dyDescent="0.65">
      <c r="A32" s="27" t="s">
        <v>36</v>
      </c>
      <c r="B32" s="124" t="str">
        <f t="shared" si="0"/>
        <v>適切な架台（本体）の構造・管理
指摘項目：単管クランプ架台で4mを超える高さ(JISC8955[2004]適用外）があり、強度計算が困難な構造</v>
      </c>
      <c r="C32" s="125"/>
      <c r="D32" s="125"/>
      <c r="E32" s="17" t="str">
        <f t="shared" si="1"/>
        <v/>
      </c>
    </row>
    <row r="33" spans="1:5" ht="22.5" x14ac:dyDescent="0.75">
      <c r="A33" s="27"/>
      <c r="B33" s="122" t="str">
        <f t="shared" si="0"/>
        <v/>
      </c>
      <c r="C33" s="123"/>
      <c r="D33" s="123"/>
      <c r="E33" s="17" t="str">
        <f t="shared" si="1"/>
        <v/>
      </c>
    </row>
    <row r="34" spans="1:5" ht="45" customHeight="1" x14ac:dyDescent="0.65">
      <c r="A34" s="27" t="s">
        <v>91</v>
      </c>
      <c r="B34" s="124" t="str">
        <f t="shared" si="0"/>
        <v>適切な架台（本体）の構造・管理
指摘項目：筋交い無し、もしくは不十分（杭取付偏心なし）　　　※ 強度計算で確認要</v>
      </c>
      <c r="C34" s="125"/>
      <c r="D34" s="125"/>
      <c r="E34" s="17" t="str">
        <f t="shared" si="1"/>
        <v/>
      </c>
    </row>
    <row r="35" spans="1:5" ht="22.5" x14ac:dyDescent="0.75">
      <c r="A35" s="27"/>
      <c r="B35" s="122" t="str">
        <f t="shared" si="0"/>
        <v/>
      </c>
      <c r="C35" s="123"/>
      <c r="D35" s="123"/>
      <c r="E35" s="17" t="str">
        <f t="shared" si="1"/>
        <v/>
      </c>
    </row>
    <row r="36" spans="1:5" ht="45" customHeight="1" x14ac:dyDescent="0.65">
      <c r="A36" s="27" t="s">
        <v>93</v>
      </c>
      <c r="B36" s="124" t="str">
        <f t="shared" ref="B36:B37" si="2">IF(A36="","",VLOOKUP(A36,C$12:D$33,2,FALSE))</f>
        <v>適切な架台（本体）の構造・管理
指摘項目：筋交い無し、もしくは不十分（杭取付偏心有）　　　　※ 強度計算で確認要</v>
      </c>
      <c r="C36" s="125"/>
      <c r="D36" s="125"/>
      <c r="E36" s="17" t="str">
        <f t="shared" ref="E36:E37" si="3">IF(A36="","",IF(VLOOKUP(A36,C$12:E$33,3,FALSE)="","",VLOOKUP(A36,C$12:E$33,3,FALSE)))</f>
        <v/>
      </c>
    </row>
    <row r="37" spans="1:5" ht="22.5" x14ac:dyDescent="0.75">
      <c r="A37" s="27"/>
      <c r="B37" s="122" t="str">
        <f t="shared" si="2"/>
        <v/>
      </c>
      <c r="C37" s="123"/>
      <c r="D37" s="123"/>
      <c r="E37" s="17" t="str">
        <f t="shared" si="3"/>
        <v/>
      </c>
    </row>
    <row r="38" spans="1:5" ht="55" customHeight="1" x14ac:dyDescent="0.65">
      <c r="A38" s="27" t="s">
        <v>38</v>
      </c>
      <c r="B38" s="124" t="str">
        <f t="shared" si="0"/>
        <v>適切な架台（本体）の構造・管理
指摘項目：単管クランプ架台で4m以下の高さ(JISC8955[2004]適用）であるが、構造計算が困難な構造</v>
      </c>
      <c r="C38" s="125"/>
      <c r="D38" s="125"/>
      <c r="E38" s="17" t="str">
        <f t="shared" si="1"/>
        <v/>
      </c>
    </row>
    <row r="39" spans="1:5" ht="22.5" x14ac:dyDescent="0.75">
      <c r="A39" s="27"/>
      <c r="B39" s="122" t="str">
        <f t="shared" si="0"/>
        <v/>
      </c>
      <c r="C39" s="123"/>
      <c r="D39" s="123"/>
      <c r="E39" s="17" t="str">
        <f t="shared" si="1"/>
        <v/>
      </c>
    </row>
    <row r="40" spans="1:5" ht="45" customHeight="1" x14ac:dyDescent="0.75">
      <c r="A40" s="27" t="s">
        <v>39</v>
      </c>
      <c r="B40" s="122" t="str">
        <f t="shared" si="0"/>
        <v>適切な架台（本体）の構造・管理
指摘項目：鉛直方向の長孔  ※ 強度計算で確認要</v>
      </c>
      <c r="C40" s="123"/>
      <c r="D40" s="123"/>
      <c r="E40" s="17" t="str">
        <f t="shared" si="1"/>
        <v/>
      </c>
    </row>
    <row r="41" spans="1:5" ht="22.5" x14ac:dyDescent="0.75">
      <c r="A41" s="27"/>
      <c r="B41" s="122" t="str">
        <f t="shared" si="0"/>
        <v/>
      </c>
      <c r="C41" s="123"/>
      <c r="D41" s="123"/>
      <c r="E41" s="17" t="str">
        <f t="shared" si="1"/>
        <v/>
      </c>
    </row>
    <row r="42" spans="1:5" ht="55" customHeight="1" x14ac:dyDescent="0.65">
      <c r="A42" s="27" t="s">
        <v>40</v>
      </c>
      <c r="B42" s="124" t="str">
        <f t="shared" si="0"/>
        <v>適切な架台（本体）の構造・管理
指摘項目：フレームもしくは締結部が細過ぎ、強度不十分の恐れ有、架台フレームに軽度の変形・ダメージ有　※ 強度計算で確認要</v>
      </c>
      <c r="C42" s="125"/>
      <c r="D42" s="125"/>
      <c r="E42" s="17" t="str">
        <f t="shared" si="1"/>
        <v/>
      </c>
    </row>
    <row r="43" spans="1:5" ht="22.5" x14ac:dyDescent="0.75">
      <c r="A43" s="27"/>
      <c r="B43" s="122" t="str">
        <f t="shared" si="0"/>
        <v/>
      </c>
      <c r="C43" s="123"/>
      <c r="D43" s="123"/>
      <c r="E43" s="17" t="str">
        <f t="shared" si="1"/>
        <v/>
      </c>
    </row>
    <row r="44" spans="1:5" ht="45" customHeight="1" x14ac:dyDescent="0.75">
      <c r="A44" s="27" t="s">
        <v>41</v>
      </c>
      <c r="B44" s="122" t="str">
        <f t="shared" si="0"/>
        <v>適切な架台（本体）の構造・管理
指摘項目：強度が懸念される長大アレイ  ※ 強度計算で確認要</v>
      </c>
      <c r="C44" s="123"/>
      <c r="D44" s="123"/>
      <c r="E44" s="17" t="str">
        <f t="shared" si="1"/>
        <v/>
      </c>
    </row>
    <row r="45" spans="1:5" ht="18.75" customHeight="1" x14ac:dyDescent="0.75">
      <c r="A45" s="27"/>
      <c r="B45" s="122" t="str">
        <f t="shared" si="0"/>
        <v/>
      </c>
      <c r="C45" s="123"/>
      <c r="D45" s="123"/>
      <c r="E45" s="17" t="str">
        <f t="shared" si="1"/>
        <v/>
      </c>
    </row>
    <row r="46" spans="1:5" ht="45" customHeight="1" x14ac:dyDescent="0.75">
      <c r="A46" s="27" t="s">
        <v>42</v>
      </c>
      <c r="B46" s="122" t="str">
        <f t="shared" si="0"/>
        <v>適切な架台（本体）の構造・管理
指摘項目：錆、及び、使用部材の材質に懸念あり</v>
      </c>
      <c r="C46" s="123"/>
      <c r="D46" s="123"/>
      <c r="E46" s="17" t="str">
        <f t="shared" si="1"/>
        <v/>
      </c>
    </row>
    <row r="47" spans="1:5" ht="22.5" x14ac:dyDescent="0.75">
      <c r="A47" s="27"/>
      <c r="B47" s="122" t="str">
        <f t="shared" si="0"/>
        <v/>
      </c>
      <c r="C47" s="123"/>
      <c r="D47" s="123"/>
      <c r="E47" s="17" t="str">
        <f t="shared" si="1"/>
        <v/>
      </c>
    </row>
    <row r="48" spans="1:5" ht="45" customHeight="1" x14ac:dyDescent="0.75">
      <c r="A48" s="27" t="s">
        <v>43</v>
      </c>
      <c r="B48" s="122" t="str">
        <f t="shared" si="0"/>
        <v>適切な架台（本体）の構造・管理
指摘項目：架台フレームの一部をボルト先端部の摩擦力でのみ固定</v>
      </c>
      <c r="C48" s="123"/>
      <c r="D48" s="123"/>
      <c r="E48" s="17" t="str">
        <f t="shared" si="1"/>
        <v/>
      </c>
    </row>
    <row r="49" spans="1:5" ht="18.75" customHeight="1" x14ac:dyDescent="0.75">
      <c r="A49" s="27"/>
      <c r="B49" s="122" t="str">
        <f t="shared" si="0"/>
        <v/>
      </c>
      <c r="C49" s="123"/>
      <c r="D49" s="123"/>
      <c r="E49" s="17" t="str">
        <f t="shared" si="1"/>
        <v/>
      </c>
    </row>
    <row r="50" spans="1:5" ht="45" customHeight="1" x14ac:dyDescent="0.75">
      <c r="A50" s="27" t="s">
        <v>34</v>
      </c>
      <c r="B50" s="122" t="str">
        <f t="shared" si="0"/>
        <v>適切な架台（本体）の構造・管理
指摘項目：積雪によるパネル・フレームのゆがみ</v>
      </c>
      <c r="C50" s="123"/>
      <c r="D50" s="123"/>
      <c r="E50" s="17" t="str">
        <f t="shared" si="1"/>
        <v/>
      </c>
    </row>
    <row r="51" spans="1:5" ht="22.5" x14ac:dyDescent="0.75">
      <c r="A51" s="27"/>
      <c r="B51" s="122" t="str">
        <f t="shared" si="0"/>
        <v/>
      </c>
      <c r="C51" s="123"/>
      <c r="D51" s="123"/>
      <c r="E51" s="17" t="str">
        <f t="shared" si="1"/>
        <v/>
      </c>
    </row>
    <row r="52" spans="1:5" ht="55" customHeight="1" x14ac:dyDescent="0.65">
      <c r="A52" s="27" t="s">
        <v>46</v>
      </c>
      <c r="B52" s="124" t="str">
        <f t="shared" si="0"/>
        <v>適切な架台（本体）の構造・管理
指摘項目：パワコン荷重の殆どもしくは全てをアレイ架台で支える取付方法で強度懸念あり。　※ 強度計算で確認要</v>
      </c>
      <c r="C52" s="125"/>
      <c r="D52" s="125"/>
      <c r="E52" s="17" t="str">
        <f t="shared" si="1"/>
        <v/>
      </c>
    </row>
    <row r="53" spans="1:5" ht="22.5" x14ac:dyDescent="0.75">
      <c r="A53" s="27"/>
      <c r="B53" s="122" t="str">
        <f t="shared" si="0"/>
        <v/>
      </c>
      <c r="C53" s="123"/>
      <c r="D53" s="123"/>
      <c r="E53" s="17" t="str">
        <f t="shared" si="1"/>
        <v/>
      </c>
    </row>
    <row r="54" spans="1:5" ht="45" customHeight="1" x14ac:dyDescent="0.75">
      <c r="A54" s="27" t="s">
        <v>47</v>
      </c>
      <c r="B54" s="122" t="str">
        <f t="shared" ref="B54:B55" si="4">IF(A54="","",VLOOKUP(A54,C$12:D$33,2,FALSE))</f>
        <v>適切な架台（本体）の構造・管理
指摘項目：基礎と架台本体との間にスペーサーを入れた不陸調整</v>
      </c>
      <c r="C54" s="123"/>
      <c r="D54" s="123"/>
      <c r="E54" s="17" t="str">
        <f t="shared" ref="E54:E55" si="5">IF(A54="","",IF(VLOOKUP(A54,C$12:E$33,3,FALSE)="","",VLOOKUP(A54,C$12:E$33,3,FALSE)))</f>
        <v/>
      </c>
    </row>
    <row r="55" spans="1:5" ht="22.5" x14ac:dyDescent="0.75">
      <c r="A55" s="27"/>
      <c r="B55" s="122" t="str">
        <f t="shared" si="4"/>
        <v/>
      </c>
      <c r="C55" s="123"/>
      <c r="D55" s="123"/>
      <c r="E55" s="17" t="str">
        <f t="shared" si="5"/>
        <v/>
      </c>
    </row>
  </sheetData>
  <mergeCells count="28">
    <mergeCell ref="B54:D54"/>
    <mergeCell ref="B55:D55"/>
    <mergeCell ref="B48:D48"/>
    <mergeCell ref="B49:D49"/>
    <mergeCell ref="B50:D50"/>
    <mergeCell ref="B51:D51"/>
    <mergeCell ref="B52:D52"/>
    <mergeCell ref="B53:D53"/>
    <mergeCell ref="B47:D47"/>
    <mergeCell ref="B34:D34"/>
    <mergeCell ref="B35:D35"/>
    <mergeCell ref="B38:D38"/>
    <mergeCell ref="B39:D39"/>
    <mergeCell ref="B40:D40"/>
    <mergeCell ref="B41:D41"/>
    <mergeCell ref="B36:D36"/>
    <mergeCell ref="B37:D37"/>
    <mergeCell ref="B42:D42"/>
    <mergeCell ref="B43:D43"/>
    <mergeCell ref="B44:D44"/>
    <mergeCell ref="B45:D45"/>
    <mergeCell ref="B46:D46"/>
    <mergeCell ref="B33:D33"/>
    <mergeCell ref="B28:D28"/>
    <mergeCell ref="B29:D29"/>
    <mergeCell ref="B30:D30"/>
    <mergeCell ref="B31:D31"/>
    <mergeCell ref="B32:D32"/>
  </mergeCells>
  <phoneticPr fontId="1"/>
  <conditionalFormatting sqref="A28:D55">
    <cfRule type="expression" dxfId="14" priority="1">
      <formula>$A28&lt;&gt;""</formula>
    </cfRule>
  </conditionalFormatting>
  <conditionalFormatting sqref="E12:E25 E28:E55">
    <cfRule type="expression" dxfId="13" priority="3">
      <formula>$E12="✕"</formula>
    </cfRule>
    <cfRule type="expression" dxfId="12" priority="4">
      <formula>$E12="△"</formula>
    </cfRule>
    <cfRule type="expression" dxfId="11" priority="5">
      <formula>$E12="○"</formula>
    </cfRule>
  </conditionalFormatting>
  <conditionalFormatting sqref="E28:E55">
    <cfRule type="expression" dxfId="10" priority="2">
      <formula>$A28&lt;&gt;""</formula>
    </cfRule>
  </conditionalFormatting>
  <dataValidations disablePrompts="1" count="3">
    <dataValidation type="list" allowBlank="1" showInputMessage="1" showErrorMessage="1" sqref="E12:E25" xr:uid="{C28BB82E-40B4-4CBA-BB02-D9DB3FC039C5}">
      <formula1>"○,△,✕"</formula1>
    </dataValidation>
    <dataValidation type="list" allowBlank="1" showInputMessage="1" showErrorMessage="1" sqref="A28:A46" xr:uid="{F4A4B1BE-CC21-444E-B9D0-EF4B8C1EA44A}">
      <formula1>$C$12:$C$21</formula1>
    </dataValidation>
    <dataValidation type="list" allowBlank="1" showInputMessage="1" showErrorMessage="1" sqref="A47:A55" xr:uid="{BAB87972-82AF-43C1-97F3-516540508DEE}">
      <formula1>$C$12:$C$28</formula1>
    </dataValidation>
  </dataValidations>
  <pageMargins left="0.62992125984251968" right="0.23622047244094491" top="0.74803149606299213" bottom="0.74803149606299213" header="0.31496062992125984" footer="0.31496062992125984"/>
  <pageSetup paperSize="9" scale="57" fitToHeight="0" orientation="portrait" horizontalDpi="1200" verticalDpi="1200" r:id="rId1"/>
  <headerFooter>
    <oddHeader>&amp;R&amp;"メイリオ,レギュラー"&amp;14シート名：&amp;A　(&amp;P/&amp;N)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E16C7-48A1-404A-8B8D-652536030C52}">
  <sheetPr>
    <pageSetUpPr fitToPage="1"/>
  </sheetPr>
  <dimension ref="A1:F25"/>
  <sheetViews>
    <sheetView zoomScale="80" zoomScaleNormal="80" workbookViewId="0">
      <pane ySplit="11" topLeftCell="A12" activePane="bottomLeft" state="frozen"/>
      <selection activeCell="B22" sqref="B22"/>
      <selection pane="bottomLeft" activeCell="D12" sqref="D12"/>
    </sheetView>
  </sheetViews>
  <sheetFormatPr defaultColWidth="9" defaultRowHeight="17.5" x14ac:dyDescent="0.6"/>
  <cols>
    <col min="1" max="1" width="11.25" style="5" bestFit="1" customWidth="1"/>
    <col min="2" max="2" width="20" style="5" bestFit="1" customWidth="1"/>
    <col min="3" max="3" width="7.33203125" style="12" bestFit="1" customWidth="1"/>
    <col min="4" max="4" width="60.58203125" style="13" customWidth="1"/>
    <col min="5" max="5" width="9" style="14"/>
    <col min="6" max="6" width="40.58203125" style="14" customWidth="1"/>
    <col min="7" max="16384" width="9" style="14"/>
  </cols>
  <sheetData>
    <row r="1" spans="1:6" ht="41" hidden="1" x14ac:dyDescent="0.6">
      <c r="B1" s="70"/>
      <c r="E1" s="31"/>
    </row>
    <row r="2" spans="1:6" ht="25" hidden="1" customHeight="1" x14ac:dyDescent="0.6">
      <c r="E2" s="31"/>
    </row>
    <row r="3" spans="1:6" ht="25" hidden="1" customHeight="1" x14ac:dyDescent="0.6">
      <c r="E3" s="31"/>
    </row>
    <row r="4" spans="1:6" ht="25" hidden="1" customHeight="1" x14ac:dyDescent="0.6">
      <c r="E4" s="31"/>
    </row>
    <row r="5" spans="1:6" hidden="1" x14ac:dyDescent="0.6">
      <c r="E5" s="31"/>
    </row>
    <row r="6" spans="1:6" hidden="1" x14ac:dyDescent="0.6">
      <c r="E6" s="31"/>
    </row>
    <row r="7" spans="1:6" hidden="1" x14ac:dyDescent="0.6">
      <c r="E7" s="31"/>
    </row>
    <row r="8" spans="1:6" hidden="1" x14ac:dyDescent="0.6">
      <c r="E8" s="31"/>
    </row>
    <row r="9" spans="1:6" hidden="1" x14ac:dyDescent="0.6">
      <c r="E9" s="31"/>
    </row>
    <row r="10" spans="1:6" hidden="1" x14ac:dyDescent="0.6">
      <c r="E10" s="31"/>
    </row>
    <row r="11" spans="1:6" s="5" customFormat="1" ht="34" thickBot="1" x14ac:dyDescent="0.6">
      <c r="A11" s="1" t="s">
        <v>79</v>
      </c>
      <c r="B11" s="2" t="s">
        <v>0</v>
      </c>
      <c r="C11" s="2" t="s">
        <v>1</v>
      </c>
      <c r="D11" s="2" t="s">
        <v>32</v>
      </c>
      <c r="E11" s="2" t="s">
        <v>23</v>
      </c>
      <c r="F11" s="2" t="s">
        <v>24</v>
      </c>
    </row>
    <row r="12" spans="1:6" ht="55" customHeight="1" thickBot="1" x14ac:dyDescent="0.65">
      <c r="A12" s="72" t="s">
        <v>107</v>
      </c>
      <c r="B12" s="11" t="s">
        <v>106</v>
      </c>
      <c r="C12" s="22" t="s">
        <v>14</v>
      </c>
      <c r="D12" s="24" t="s">
        <v>192</v>
      </c>
      <c r="E12" s="67"/>
      <c r="F12" s="63"/>
    </row>
    <row r="13" spans="1:6" ht="50.15" customHeight="1" thickBot="1" x14ac:dyDescent="0.65">
      <c r="A13" s="72" t="s">
        <v>108</v>
      </c>
      <c r="B13" s="17"/>
      <c r="C13" s="22" t="s">
        <v>4</v>
      </c>
      <c r="D13" s="24" t="s">
        <v>193</v>
      </c>
      <c r="E13" s="67"/>
      <c r="F13" s="63"/>
    </row>
    <row r="14" spans="1:6" ht="55" customHeight="1" thickBot="1" x14ac:dyDescent="0.65">
      <c r="A14" s="72" t="s">
        <v>109</v>
      </c>
      <c r="B14" s="17"/>
      <c r="C14" s="73" t="s">
        <v>5</v>
      </c>
      <c r="D14" s="75" t="s">
        <v>194</v>
      </c>
      <c r="E14" s="67"/>
      <c r="F14" s="63"/>
    </row>
    <row r="15" spans="1:6" ht="55" customHeight="1" thickBot="1" x14ac:dyDescent="0.65">
      <c r="A15" s="72" t="s">
        <v>110</v>
      </c>
      <c r="B15" s="77"/>
      <c r="C15" s="73" t="s">
        <v>6</v>
      </c>
      <c r="D15" s="75" t="s">
        <v>195</v>
      </c>
      <c r="E15" s="67"/>
      <c r="F15" s="63"/>
    </row>
    <row r="16" spans="1:6" ht="20.149999999999999" customHeight="1" x14ac:dyDescent="0.6">
      <c r="A16" s="7"/>
      <c r="B16" s="7"/>
      <c r="C16" s="8"/>
      <c r="D16" s="9"/>
      <c r="E16" s="54"/>
      <c r="F16" s="10"/>
    </row>
    <row r="17" spans="1:5" x14ac:dyDescent="0.6">
      <c r="A17" s="29" t="s">
        <v>44</v>
      </c>
    </row>
    <row r="18" spans="1:5" ht="45" customHeight="1" x14ac:dyDescent="0.75">
      <c r="A18" s="27" t="s">
        <v>45</v>
      </c>
      <c r="B18" s="122" t="str">
        <f t="shared" ref="B18:B25" si="0">IF(A18="","",VLOOKUP(A18,C$12:D$23,2,FALSE))</f>
        <v>適切な植生管理
指摘項目：雑草の影により発電量に影響あり（目安：5%超える）</v>
      </c>
      <c r="C18" s="123"/>
      <c r="D18" s="123"/>
      <c r="E18" s="17" t="str">
        <f t="shared" ref="E18:E25" si="1">IF(A18="","",IF(VLOOKUP(A18,C$12:E$23,3,FALSE)="","",VLOOKUP(A18,C$12:E$23,3,FALSE)))</f>
        <v/>
      </c>
    </row>
    <row r="19" spans="1:5" ht="22.5" x14ac:dyDescent="0.75">
      <c r="A19" s="27"/>
      <c r="B19" s="122" t="str">
        <f t="shared" si="0"/>
        <v/>
      </c>
      <c r="C19" s="123"/>
      <c r="D19" s="123"/>
      <c r="E19" s="17" t="str">
        <f t="shared" si="1"/>
        <v/>
      </c>
    </row>
    <row r="20" spans="1:5" ht="45" customHeight="1" x14ac:dyDescent="0.75">
      <c r="A20" s="27" t="s">
        <v>33</v>
      </c>
      <c r="B20" s="122" t="str">
        <f t="shared" si="0"/>
        <v>適切な植生管理
指摘項目：門扉が雑草に覆われて緊急時に直ぐに場内に入れない</v>
      </c>
      <c r="C20" s="123"/>
      <c r="D20" s="123"/>
      <c r="E20" s="17" t="str">
        <f t="shared" si="1"/>
        <v/>
      </c>
    </row>
    <row r="21" spans="1:5" ht="22.5" x14ac:dyDescent="0.75">
      <c r="A21" s="27"/>
      <c r="B21" s="122" t="str">
        <f t="shared" si="0"/>
        <v/>
      </c>
      <c r="C21" s="123"/>
      <c r="D21" s="123"/>
      <c r="E21" s="17" t="str">
        <f t="shared" si="1"/>
        <v/>
      </c>
    </row>
    <row r="22" spans="1:5" ht="45" customHeight="1" x14ac:dyDescent="0.75">
      <c r="A22" s="27" t="s">
        <v>36</v>
      </c>
      <c r="B22" s="122" t="str">
        <f t="shared" si="0"/>
        <v>適切な植生管理
指摘項目：雑草の影により発電量に影響あり（目安：～5%まで）</v>
      </c>
      <c r="C22" s="123"/>
      <c r="D22" s="123"/>
      <c r="E22" s="17" t="str">
        <f t="shared" si="1"/>
        <v/>
      </c>
    </row>
    <row r="23" spans="1:5" ht="22.5" x14ac:dyDescent="0.75">
      <c r="A23" s="27"/>
      <c r="B23" s="122" t="str">
        <f t="shared" si="0"/>
        <v/>
      </c>
      <c r="C23" s="123"/>
      <c r="D23" s="123"/>
      <c r="E23" s="17" t="str">
        <f t="shared" si="1"/>
        <v/>
      </c>
    </row>
    <row r="24" spans="1:5" ht="45" customHeight="1" x14ac:dyDescent="0.75">
      <c r="A24" s="27" t="s">
        <v>37</v>
      </c>
      <c r="B24" s="122" t="str">
        <f t="shared" si="0"/>
        <v>適切な植生管理
指摘項目：フェンス外の雑草が地域に悪影響あり（発電所敷地内）</v>
      </c>
      <c r="C24" s="123"/>
      <c r="D24" s="123"/>
      <c r="E24" s="17" t="str">
        <f t="shared" si="1"/>
        <v/>
      </c>
    </row>
    <row r="25" spans="1:5" ht="22.5" x14ac:dyDescent="0.75">
      <c r="A25" s="27"/>
      <c r="B25" s="122" t="str">
        <f t="shared" si="0"/>
        <v/>
      </c>
      <c r="C25" s="123"/>
      <c r="D25" s="123"/>
      <c r="E25" s="17" t="str">
        <f t="shared" si="1"/>
        <v/>
      </c>
    </row>
  </sheetData>
  <mergeCells count="8">
    <mergeCell ref="B24:D24"/>
    <mergeCell ref="B25:D25"/>
    <mergeCell ref="B18:D18"/>
    <mergeCell ref="B19:D19"/>
    <mergeCell ref="B20:D20"/>
    <mergeCell ref="B21:D21"/>
    <mergeCell ref="B22:D22"/>
    <mergeCell ref="B23:D23"/>
  </mergeCells>
  <phoneticPr fontId="1"/>
  <conditionalFormatting sqref="A18:D25">
    <cfRule type="expression" dxfId="9" priority="1">
      <formula>$A18&lt;&gt;""</formula>
    </cfRule>
  </conditionalFormatting>
  <conditionalFormatting sqref="E12:E15 E18:E25">
    <cfRule type="expression" dxfId="8" priority="3">
      <formula>$E12="✕"</formula>
    </cfRule>
    <cfRule type="expression" dxfId="7" priority="4">
      <formula>$E12="△"</formula>
    </cfRule>
    <cfRule type="expression" dxfId="6" priority="5">
      <formula>$E12="○"</formula>
    </cfRule>
  </conditionalFormatting>
  <conditionalFormatting sqref="E18:E25">
    <cfRule type="expression" dxfId="5" priority="2">
      <formula>$A18&lt;&gt;""</formula>
    </cfRule>
  </conditionalFormatting>
  <dataValidations disablePrompts="1" count="2">
    <dataValidation type="list" allowBlank="1" showInputMessage="1" showErrorMessage="1" sqref="A18:A25" xr:uid="{8B210C4E-18BE-4EC3-940E-9E9813AD97C9}">
      <formula1>$C$12:$C$15</formula1>
    </dataValidation>
    <dataValidation type="list" allowBlank="1" showInputMessage="1" showErrorMessage="1" sqref="E12:E15" xr:uid="{DABEBAA2-C17A-4469-A249-69C0B90AEAB8}">
      <formula1>"○,△,✕"</formula1>
    </dataValidation>
  </dataValidations>
  <pageMargins left="0.62992125984251968" right="0.23622047244094491" top="0.74803149606299213" bottom="0.74803149606299213" header="0.31496062992125984" footer="0.31496062992125984"/>
  <pageSetup paperSize="9" scale="57" fitToHeight="0" orientation="portrait" horizontalDpi="1200" verticalDpi="1200" r:id="rId1"/>
  <headerFooter>
    <oddHeader>&amp;R&amp;"メイリオ,レギュラー"&amp;14シート名：&amp;A　(&amp;P/&amp;N)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0875B-E87F-4055-B48F-1DAE787CBD27}">
  <sheetPr>
    <pageSetUpPr fitToPage="1"/>
  </sheetPr>
  <dimension ref="A1:F34"/>
  <sheetViews>
    <sheetView zoomScale="80" zoomScaleNormal="80" workbookViewId="0">
      <pane ySplit="11" topLeftCell="A12" activePane="bottomLeft" state="frozen"/>
      <selection activeCell="B22" sqref="B22"/>
      <selection pane="bottomLeft" activeCell="F29" sqref="F29"/>
    </sheetView>
  </sheetViews>
  <sheetFormatPr defaultColWidth="9" defaultRowHeight="17.5" x14ac:dyDescent="0.6"/>
  <cols>
    <col min="1" max="1" width="11.25" style="5" bestFit="1" customWidth="1"/>
    <col min="2" max="2" width="20" style="5" bestFit="1" customWidth="1"/>
    <col min="3" max="3" width="7.33203125" style="12" bestFit="1" customWidth="1"/>
    <col min="4" max="4" width="60.58203125" style="13" customWidth="1"/>
    <col min="5" max="5" width="9" style="14"/>
    <col min="6" max="6" width="40.58203125" style="14" customWidth="1"/>
    <col min="7" max="16384" width="9" style="14"/>
  </cols>
  <sheetData>
    <row r="1" spans="1:6" ht="41" hidden="1" x14ac:dyDescent="0.6">
      <c r="B1" s="70"/>
      <c r="E1" s="31"/>
    </row>
    <row r="2" spans="1:6" ht="25" hidden="1" customHeight="1" x14ac:dyDescent="0.6">
      <c r="E2" s="31"/>
    </row>
    <row r="3" spans="1:6" ht="25" hidden="1" customHeight="1" x14ac:dyDescent="0.6">
      <c r="E3" s="31"/>
    </row>
    <row r="4" spans="1:6" ht="25" hidden="1" customHeight="1" x14ac:dyDescent="0.6">
      <c r="E4" s="31"/>
    </row>
    <row r="5" spans="1:6" hidden="1" x14ac:dyDescent="0.6">
      <c r="E5" s="31"/>
    </row>
    <row r="6" spans="1:6" hidden="1" x14ac:dyDescent="0.6">
      <c r="E6" s="31"/>
    </row>
    <row r="7" spans="1:6" hidden="1" x14ac:dyDescent="0.6">
      <c r="E7" s="31"/>
    </row>
    <row r="8" spans="1:6" hidden="1" x14ac:dyDescent="0.6">
      <c r="E8" s="31"/>
    </row>
    <row r="9" spans="1:6" hidden="1" x14ac:dyDescent="0.6">
      <c r="E9" s="31"/>
    </row>
    <row r="10" spans="1:6" hidden="1" x14ac:dyDescent="0.6">
      <c r="E10" s="31"/>
    </row>
    <row r="11" spans="1:6" s="5" customFormat="1" ht="34" thickBot="1" x14ac:dyDescent="0.6">
      <c r="A11" s="1" t="s">
        <v>79</v>
      </c>
      <c r="B11" s="2" t="s">
        <v>0</v>
      </c>
      <c r="C11" s="2" t="s">
        <v>1</v>
      </c>
      <c r="D11" s="2" t="s">
        <v>32</v>
      </c>
      <c r="E11" s="2" t="s">
        <v>23</v>
      </c>
      <c r="F11" s="2" t="s">
        <v>24</v>
      </c>
    </row>
    <row r="12" spans="1:6" ht="55" customHeight="1" thickBot="1" x14ac:dyDescent="0.65">
      <c r="A12" s="72" t="s">
        <v>112</v>
      </c>
      <c r="B12" s="11" t="s">
        <v>111</v>
      </c>
      <c r="C12" s="22" t="s">
        <v>14</v>
      </c>
      <c r="D12" s="24" t="s">
        <v>196</v>
      </c>
      <c r="E12" s="67"/>
      <c r="F12" s="63"/>
    </row>
    <row r="13" spans="1:6" ht="55" customHeight="1" thickBot="1" x14ac:dyDescent="0.65">
      <c r="A13" s="72" t="s">
        <v>113</v>
      </c>
      <c r="B13" s="17"/>
      <c r="C13" s="22" t="s">
        <v>4</v>
      </c>
      <c r="D13" s="24" t="s">
        <v>197</v>
      </c>
      <c r="E13" s="67"/>
      <c r="F13" s="63"/>
    </row>
    <row r="14" spans="1:6" ht="50.15" customHeight="1" thickBot="1" x14ac:dyDescent="0.65">
      <c r="A14" s="72" t="s">
        <v>114</v>
      </c>
      <c r="B14" s="17"/>
      <c r="C14" s="22" t="s">
        <v>5</v>
      </c>
      <c r="D14" s="24" t="s">
        <v>198</v>
      </c>
      <c r="E14" s="67"/>
      <c r="F14" s="63"/>
    </row>
    <row r="15" spans="1:6" ht="55" customHeight="1" thickBot="1" x14ac:dyDescent="0.65">
      <c r="A15" s="72" t="s">
        <v>115</v>
      </c>
      <c r="B15" s="17"/>
      <c r="C15" s="22" t="s">
        <v>6</v>
      </c>
      <c r="D15" s="24" t="s">
        <v>199</v>
      </c>
      <c r="E15" s="67"/>
      <c r="F15" s="63"/>
    </row>
    <row r="16" spans="1:6" ht="55" customHeight="1" thickBot="1" x14ac:dyDescent="0.65">
      <c r="A16" s="72" t="s">
        <v>116</v>
      </c>
      <c r="B16" s="17"/>
      <c r="C16" s="73" t="s">
        <v>7</v>
      </c>
      <c r="D16" s="75" t="s">
        <v>200</v>
      </c>
      <c r="E16" s="67"/>
      <c r="F16" s="63"/>
    </row>
    <row r="17" spans="1:6" ht="55" customHeight="1" thickBot="1" x14ac:dyDescent="0.65">
      <c r="A17" s="72" t="s">
        <v>117</v>
      </c>
      <c r="B17" s="17"/>
      <c r="C17" s="73" t="s">
        <v>8</v>
      </c>
      <c r="D17" s="75" t="s">
        <v>201</v>
      </c>
      <c r="E17" s="67"/>
      <c r="F17" s="63"/>
    </row>
    <row r="18" spans="1:6" ht="55" customHeight="1" thickBot="1" x14ac:dyDescent="0.65">
      <c r="A18" s="72" t="s">
        <v>118</v>
      </c>
      <c r="B18" s="77"/>
      <c r="C18" s="73" t="s">
        <v>9</v>
      </c>
      <c r="D18" s="75" t="s">
        <v>202</v>
      </c>
      <c r="E18" s="67"/>
      <c r="F18" s="63"/>
    </row>
    <row r="19" spans="1:6" ht="20.149999999999999" customHeight="1" x14ac:dyDescent="0.6">
      <c r="A19" s="7"/>
      <c r="B19" s="7"/>
      <c r="C19" s="8"/>
      <c r="D19" s="9"/>
      <c r="E19" s="54"/>
      <c r="F19" s="10"/>
    </row>
    <row r="20" spans="1:6" x14ac:dyDescent="0.6">
      <c r="A20" s="29" t="s">
        <v>44</v>
      </c>
    </row>
    <row r="21" spans="1:6" ht="45" customHeight="1" x14ac:dyDescent="0.65">
      <c r="A21" s="27" t="s">
        <v>45</v>
      </c>
      <c r="B21" s="124" t="str">
        <f t="shared" ref="B21:B34" si="0">IF(A21="","",VLOOKUP(A21,C$12:D$26,2,FALSE))</f>
        <v>適切なメンテナンス性（作業安全）管理
指摘項目：急傾斜地にある、もしくは高所作業が必要だが安全対策が取れないもしくは不十分</v>
      </c>
      <c r="C21" s="125"/>
      <c r="D21" s="125"/>
      <c r="E21" s="17" t="str">
        <f t="shared" ref="E21:E34" si="1">IF(A21="","",IF(VLOOKUP(A21,C$12:E$26,3,FALSE)="","",VLOOKUP(A21,C$12:E$26,3,FALSE)))</f>
        <v/>
      </c>
    </row>
    <row r="22" spans="1:6" ht="22.5" x14ac:dyDescent="0.75">
      <c r="A22" s="27"/>
      <c r="B22" s="122" t="str">
        <f t="shared" si="0"/>
        <v/>
      </c>
      <c r="C22" s="123"/>
      <c r="D22" s="123"/>
      <c r="E22" s="17" t="str">
        <f t="shared" si="1"/>
        <v/>
      </c>
    </row>
    <row r="23" spans="1:6" ht="45" customHeight="1" x14ac:dyDescent="0.65">
      <c r="A23" s="27" t="s">
        <v>33</v>
      </c>
      <c r="B23" s="124" t="str">
        <f t="shared" si="0"/>
        <v>適切なメンテナンス性（作業安全）管理
指摘項目：当初からの設計ではない改造・手作り増設があり通常のメンテ作業が困難</v>
      </c>
      <c r="C23" s="125"/>
      <c r="D23" s="125"/>
      <c r="E23" s="17" t="str">
        <f t="shared" si="1"/>
        <v/>
      </c>
    </row>
    <row r="24" spans="1:6" ht="22.5" x14ac:dyDescent="0.75">
      <c r="A24" s="27"/>
      <c r="B24" s="122" t="str">
        <f t="shared" si="0"/>
        <v/>
      </c>
      <c r="C24" s="123"/>
      <c r="D24" s="123"/>
      <c r="E24" s="17" t="str">
        <f t="shared" si="1"/>
        <v/>
      </c>
    </row>
    <row r="25" spans="1:6" ht="45" customHeight="1" x14ac:dyDescent="0.75">
      <c r="A25" s="27" t="s">
        <v>36</v>
      </c>
      <c r="B25" s="122" t="str">
        <f t="shared" si="0"/>
        <v>適切なメンテナンス性（作業安全）管理
指摘項目：大量の廃棄物が放置されており作業ができない</v>
      </c>
      <c r="C25" s="123"/>
      <c r="D25" s="123"/>
      <c r="E25" s="17" t="str">
        <f t="shared" si="1"/>
        <v/>
      </c>
    </row>
    <row r="26" spans="1:6" ht="22.5" x14ac:dyDescent="0.75">
      <c r="A26" s="27"/>
      <c r="B26" s="122" t="str">
        <f t="shared" si="0"/>
        <v/>
      </c>
      <c r="C26" s="123"/>
      <c r="D26" s="123"/>
      <c r="E26" s="17" t="str">
        <f t="shared" si="1"/>
        <v/>
      </c>
    </row>
    <row r="27" spans="1:6" ht="55" customHeight="1" x14ac:dyDescent="0.65">
      <c r="A27" s="27" t="s">
        <v>37</v>
      </c>
      <c r="B27" s="124" t="str">
        <f t="shared" si="0"/>
        <v>適切なメンテナンス性（作業安全）管理
指摘項目：作業スペースが殆どない、もしくは設備のかなりの部分を取外さないと作業できない</v>
      </c>
      <c r="C27" s="125"/>
      <c r="D27" s="125"/>
      <c r="E27" s="17" t="str">
        <f t="shared" si="1"/>
        <v/>
      </c>
    </row>
    <row r="28" spans="1:6" ht="22.5" x14ac:dyDescent="0.75">
      <c r="A28" s="27"/>
      <c r="B28" s="122" t="str">
        <f t="shared" si="0"/>
        <v/>
      </c>
      <c r="C28" s="123"/>
      <c r="D28" s="123"/>
      <c r="E28" s="17" t="str">
        <f t="shared" si="1"/>
        <v/>
      </c>
    </row>
    <row r="29" spans="1:6" ht="55" customHeight="1" x14ac:dyDescent="0.65">
      <c r="A29" s="27" t="s">
        <v>38</v>
      </c>
      <c r="B29" s="124" t="str">
        <f t="shared" si="0"/>
        <v>適切なメンテナンス性（作業安全）管理
指摘項目：一部で作業スペースがない、簡単には手が届かない、または、レイアウトが複雑・不規則で、作業漏れリスクが高い</v>
      </c>
      <c r="C29" s="125"/>
      <c r="D29" s="125"/>
      <c r="E29" s="17" t="str">
        <f t="shared" si="1"/>
        <v/>
      </c>
    </row>
    <row r="30" spans="1:6" ht="22.5" x14ac:dyDescent="0.75">
      <c r="A30" s="27"/>
      <c r="B30" s="122" t="str">
        <f t="shared" si="0"/>
        <v/>
      </c>
      <c r="C30" s="123"/>
      <c r="D30" s="123"/>
      <c r="E30" s="17" t="str">
        <f t="shared" si="1"/>
        <v/>
      </c>
    </row>
    <row r="31" spans="1:6" ht="45" customHeight="1" x14ac:dyDescent="0.65">
      <c r="A31" s="27" t="s">
        <v>39</v>
      </c>
      <c r="B31" s="124" t="str">
        <f t="shared" si="0"/>
        <v>適切なメンテナンス性（作業安全）管理
指摘項目：門扉の破損や劣化、あるいは不要部品･廃棄物等が置かれており作業に支障あり</v>
      </c>
      <c r="C31" s="125"/>
      <c r="D31" s="125"/>
      <c r="E31" s="17" t="str">
        <f t="shared" si="1"/>
        <v/>
      </c>
    </row>
    <row r="32" spans="1:6" ht="22.5" x14ac:dyDescent="0.75">
      <c r="A32" s="27"/>
      <c r="B32" s="122" t="str">
        <f t="shared" si="0"/>
        <v/>
      </c>
      <c r="C32" s="123"/>
      <c r="D32" s="123"/>
      <c r="E32" s="17" t="str">
        <f t="shared" si="1"/>
        <v/>
      </c>
    </row>
    <row r="33" spans="1:5" ht="55" customHeight="1" x14ac:dyDescent="0.65">
      <c r="A33" s="27" t="s">
        <v>40</v>
      </c>
      <c r="B33" s="124" t="str">
        <f t="shared" si="0"/>
        <v>適切なメンテナンス性（作業安全）管理
指摘項目：動物（シカ、イノシシ、サル）や昆虫（ハチ、生活不快虫）などによる作業支障があり対策が必要</v>
      </c>
      <c r="C33" s="125"/>
      <c r="D33" s="125"/>
      <c r="E33" s="17" t="str">
        <f t="shared" si="1"/>
        <v/>
      </c>
    </row>
    <row r="34" spans="1:5" ht="22.5" x14ac:dyDescent="0.75">
      <c r="A34" s="27"/>
      <c r="B34" s="122" t="str">
        <f t="shared" si="0"/>
        <v/>
      </c>
      <c r="C34" s="123"/>
      <c r="D34" s="123"/>
      <c r="E34" s="17" t="str">
        <f t="shared" si="1"/>
        <v/>
      </c>
    </row>
  </sheetData>
  <mergeCells count="14">
    <mergeCell ref="B33:D33"/>
    <mergeCell ref="B34:D34"/>
    <mergeCell ref="B27:D27"/>
    <mergeCell ref="B28:D28"/>
    <mergeCell ref="B29:D29"/>
    <mergeCell ref="B30:D30"/>
    <mergeCell ref="B31:D31"/>
    <mergeCell ref="B32:D32"/>
    <mergeCell ref="B26:D26"/>
    <mergeCell ref="B21:D21"/>
    <mergeCell ref="B22:D22"/>
    <mergeCell ref="B23:D23"/>
    <mergeCell ref="B24:D24"/>
    <mergeCell ref="B25:D25"/>
  </mergeCells>
  <phoneticPr fontId="1"/>
  <conditionalFormatting sqref="A21:D34">
    <cfRule type="expression" dxfId="4" priority="1">
      <formula>$A21&lt;&gt;""</formula>
    </cfRule>
  </conditionalFormatting>
  <conditionalFormatting sqref="E12:E18 E21:E34">
    <cfRule type="expression" dxfId="3" priority="3">
      <formula>$E12="✕"</formula>
    </cfRule>
    <cfRule type="expression" dxfId="2" priority="4">
      <formula>$E12="△"</formula>
    </cfRule>
    <cfRule type="expression" dxfId="1" priority="5">
      <formula>$E12="○"</formula>
    </cfRule>
  </conditionalFormatting>
  <conditionalFormatting sqref="E21:E34">
    <cfRule type="expression" dxfId="0" priority="2">
      <formula>$A21&lt;&gt;""</formula>
    </cfRule>
  </conditionalFormatting>
  <dataValidations count="2">
    <dataValidation type="list" allowBlank="1" showInputMessage="1" showErrorMessage="1" sqref="E12:E18" xr:uid="{2ACB3766-A3AF-4339-836F-CBC5D3088D85}">
      <formula1>"○,△,✕"</formula1>
    </dataValidation>
    <dataValidation type="list" allowBlank="1" showInputMessage="1" showErrorMessage="1" sqref="A21:A34" xr:uid="{4C947B0C-D3FF-4C44-913D-D4CF13FC57D8}">
      <formula1>$C$12:$C$18</formula1>
    </dataValidation>
  </dataValidations>
  <pageMargins left="0.62992125984251968" right="0.23622047244094491" top="0.74803149606299213" bottom="0.74803149606299213" header="0.31496062992125984" footer="0.31496062992125984"/>
  <pageSetup paperSize="9" scale="57" fitToHeight="0" orientation="portrait" horizontalDpi="1200" verticalDpi="1200" r:id="rId1"/>
  <headerFooter>
    <oddHeader>&amp;R&amp;"メイリオ,レギュラー"&amp;14シート名：&amp;A　(&amp;P/&amp;N)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総合判定</vt:lpstr>
      <vt:lpstr>1.フェンス</vt:lpstr>
      <vt:lpstr>2.標識</vt:lpstr>
      <vt:lpstr>3.土木・地盤</vt:lpstr>
      <vt:lpstr>4.架台強度(基礎)</vt:lpstr>
      <vt:lpstr>5.架台強度(パネル固定)</vt:lpstr>
      <vt:lpstr>6.架台強度(本体強度)</vt:lpstr>
      <vt:lpstr>7.植生</vt:lpstr>
      <vt:lpstr>8.メンテナンス性(作業安全)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JPEA 谷口武士</cp:lastModifiedBy>
  <cp:lastPrinted>2023-11-06T04:59:07Z</cp:lastPrinted>
  <dcterms:created xsi:type="dcterms:W3CDTF">2015-06-05T18:17:20Z</dcterms:created>
  <dcterms:modified xsi:type="dcterms:W3CDTF">2023-11-06T05:14:38Z</dcterms:modified>
</cp:coreProperties>
</file>