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19"/>
  <workbookPr/>
  <mc:AlternateContent xmlns:mc="http://schemas.openxmlformats.org/markup-compatibility/2006">
    <mc:Choice Requires="x15">
      <x15ac:absPath xmlns:x15ac="http://schemas.microsoft.com/office/spreadsheetml/2010/11/ac" url="C:\Users\taniguchi\Desktop\★Local一時保管\■8_チェックリストWG_地共創\■チェックリスト初版_3.1～\"/>
    </mc:Choice>
  </mc:AlternateContent>
  <xr:revisionPtr revIDLastSave="0" documentId="13_ncr:1_{AA8C958B-F84E-493C-BECC-651752CC42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総合判定" sheetId="6" r:id="rId1"/>
    <sheet name="1.フェンス" sheetId="1" r:id="rId2"/>
    <sheet name="2.標識" sheetId="2" r:id="rId3"/>
    <sheet name="3.土木・地盤" sheetId="4" r:id="rId4"/>
    <sheet name="4.架台強度(基礎)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P25" i="6" l="1"/>
  <c r="O25" i="6"/>
  <c r="N25" i="6"/>
  <c r="M25" i="6"/>
  <c r="L25" i="6"/>
  <c r="K25" i="6"/>
  <c r="J25" i="6"/>
  <c r="I25" i="6"/>
  <c r="H25" i="6"/>
  <c r="G25" i="6"/>
  <c r="F25" i="6"/>
  <c r="E25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M19" i="6"/>
  <c r="L19" i="6"/>
  <c r="K19" i="6"/>
  <c r="J19" i="6"/>
  <c r="I19" i="6"/>
  <c r="H19" i="6"/>
  <c r="G19" i="6"/>
  <c r="F19" i="6"/>
  <c r="E22" i="6"/>
  <c r="E19" i="6"/>
  <c r="P16" i="6"/>
  <c r="O16" i="6"/>
  <c r="N16" i="6"/>
  <c r="M16" i="6"/>
  <c r="L16" i="6"/>
  <c r="K16" i="6"/>
  <c r="J16" i="6"/>
  <c r="I16" i="6"/>
  <c r="H16" i="6"/>
  <c r="G16" i="6"/>
  <c r="F16" i="6"/>
  <c r="E16" i="6"/>
  <c r="E49" i="5"/>
  <c r="B49" i="5"/>
  <c r="E48" i="5"/>
  <c r="B48" i="5"/>
  <c r="E47" i="5"/>
  <c r="B47" i="5"/>
  <c r="E46" i="5"/>
  <c r="B46" i="5"/>
  <c r="E45" i="5"/>
  <c r="B45" i="5"/>
  <c r="E44" i="5"/>
  <c r="B44" i="5"/>
  <c r="E43" i="5"/>
  <c r="B43" i="5"/>
  <c r="E42" i="5"/>
  <c r="B42" i="5"/>
  <c r="E41" i="5"/>
  <c r="B41" i="5"/>
  <c r="E40" i="5"/>
  <c r="B40" i="5"/>
  <c r="E39" i="5"/>
  <c r="B39" i="5"/>
  <c r="E38" i="5"/>
  <c r="B38" i="5"/>
  <c r="E37" i="5"/>
  <c r="B37" i="5"/>
  <c r="E36" i="5"/>
  <c r="B36" i="5"/>
  <c r="E35" i="5"/>
  <c r="B35" i="5"/>
  <c r="E34" i="5"/>
  <c r="B34" i="5"/>
  <c r="E33" i="5"/>
  <c r="B33" i="5"/>
  <c r="E32" i="5"/>
  <c r="B32" i="5"/>
  <c r="E31" i="5"/>
  <c r="B31" i="5"/>
  <c r="E30" i="5"/>
  <c r="B30" i="5"/>
  <c r="E29" i="5"/>
  <c r="B29" i="5"/>
  <c r="E28" i="5"/>
  <c r="B28" i="5"/>
  <c r="E27" i="5"/>
  <c r="B27" i="5"/>
  <c r="E26" i="5"/>
  <c r="B26" i="5"/>
  <c r="E54" i="4"/>
  <c r="B54" i="4"/>
  <c r="E53" i="4"/>
  <c r="B53" i="4"/>
  <c r="E52" i="4"/>
  <c r="B52" i="4"/>
  <c r="E51" i="4"/>
  <c r="B51" i="4"/>
  <c r="E50" i="4"/>
  <c r="B50" i="4"/>
  <c r="E49" i="4"/>
  <c r="B49" i="4"/>
  <c r="E48" i="4"/>
  <c r="B48" i="4"/>
  <c r="E47" i="4"/>
  <c r="B47" i="4"/>
  <c r="E46" i="4"/>
  <c r="B46" i="4"/>
  <c r="E45" i="4"/>
  <c r="B45" i="4"/>
  <c r="E44" i="4"/>
  <c r="B44" i="4"/>
  <c r="E43" i="4"/>
  <c r="B43" i="4"/>
  <c r="E42" i="4"/>
  <c r="B42" i="4"/>
  <c r="E41" i="4"/>
  <c r="B41" i="4"/>
  <c r="E40" i="4"/>
  <c r="B40" i="4"/>
  <c r="E39" i="4"/>
  <c r="B39" i="4"/>
  <c r="E38" i="4"/>
  <c r="B38" i="4"/>
  <c r="E37" i="4"/>
  <c r="B37" i="4"/>
  <c r="E36" i="4"/>
  <c r="B36" i="4"/>
  <c r="E35" i="4"/>
  <c r="B35" i="4"/>
  <c r="E34" i="4"/>
  <c r="B34" i="4"/>
  <c r="E33" i="4"/>
  <c r="B33" i="4"/>
  <c r="E32" i="4"/>
  <c r="B32" i="4"/>
  <c r="E31" i="4"/>
  <c r="B31" i="4"/>
  <c r="E30" i="4"/>
  <c r="B30" i="4"/>
  <c r="E29" i="4"/>
  <c r="B29" i="4"/>
  <c r="E28" i="4"/>
  <c r="B28" i="4"/>
  <c r="E51" i="1"/>
  <c r="B51" i="1"/>
  <c r="E50" i="1"/>
  <c r="B50" i="1"/>
  <c r="E49" i="1"/>
  <c r="B49" i="1"/>
  <c r="E48" i="1"/>
  <c r="B48" i="1"/>
  <c r="E47" i="1"/>
  <c r="B47" i="1"/>
  <c r="E46" i="1"/>
  <c r="B46" i="1"/>
  <c r="E45" i="1"/>
  <c r="B45" i="1"/>
  <c r="E44" i="1"/>
  <c r="B44" i="1"/>
  <c r="E43" i="1"/>
  <c r="B43" i="1"/>
  <c r="E42" i="1"/>
  <c r="B42" i="1"/>
  <c r="E41" i="1"/>
  <c r="B41" i="1"/>
  <c r="E40" i="1"/>
  <c r="B40" i="1"/>
  <c r="E39" i="1"/>
  <c r="B39" i="1"/>
  <c r="E38" i="1"/>
  <c r="B38" i="1"/>
  <c r="E37" i="1"/>
  <c r="B37" i="1"/>
  <c r="E36" i="1"/>
  <c r="B36" i="1"/>
  <c r="E35" i="1"/>
  <c r="B35" i="1"/>
  <c r="E34" i="1"/>
  <c r="B34" i="1"/>
  <c r="E33" i="1"/>
  <c r="E32" i="1"/>
  <c r="B32" i="1"/>
  <c r="E31" i="1"/>
  <c r="B31" i="1"/>
  <c r="E30" i="1"/>
  <c r="B30" i="1"/>
  <c r="E29" i="1"/>
  <c r="B29" i="1"/>
  <c r="E28" i="1"/>
  <c r="B28" i="1"/>
  <c r="E27" i="1"/>
  <c r="B27" i="1"/>
  <c r="E26" i="1"/>
  <c r="B26" i="1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4" i="2"/>
  <c r="B23" i="2"/>
  <c r="E51" i="2"/>
  <c r="B51" i="2"/>
  <c r="E50" i="2"/>
  <c r="B50" i="2"/>
  <c r="E49" i="2"/>
  <c r="B49" i="2"/>
  <c r="B25" i="2"/>
  <c r="B55" i="4"/>
  <c r="B56" i="4"/>
  <c r="C24" i="6" l="1"/>
  <c r="C18" i="6"/>
  <c r="C21" i="6"/>
  <c r="C15" i="6"/>
</calcChain>
</file>

<file path=xl/sharedStrings.xml><?xml version="1.0" encoding="utf-8"?>
<sst xmlns="http://schemas.openxmlformats.org/spreadsheetml/2006/main" count="270" uniqueCount="124">
  <si>
    <t>■地域共生・共創のための太陽光発電所チェックリスト用 記入シート</t>
    <rPh sb="1" eb="3">
      <t>チイキ</t>
    </rPh>
    <rPh sb="3" eb="5">
      <t>キョウセイ</t>
    </rPh>
    <rPh sb="6" eb="8">
      <t>キョウソウ</t>
    </rPh>
    <rPh sb="12" eb="15">
      <t>タイヨウコウ</t>
    </rPh>
    <rPh sb="15" eb="17">
      <t>ハツデン</t>
    </rPh>
    <rPh sb="17" eb="18">
      <t>ショ</t>
    </rPh>
    <rPh sb="25" eb="26">
      <t>ヨウ</t>
    </rPh>
    <rPh sb="27" eb="29">
      <t>キニュウ</t>
    </rPh>
    <phoneticPr fontId="1"/>
  </si>
  <si>
    <r>
      <rPr>
        <b/>
        <sz val="10"/>
        <color theme="1"/>
        <rFont val="メイリオ"/>
        <family val="3"/>
        <charset val="128"/>
      </rPr>
      <t>印刷時のヒント：</t>
    </r>
    <r>
      <rPr>
        <sz val="10"/>
        <color theme="1"/>
        <rFont val="メイリオ"/>
        <family val="3"/>
        <charset val="128"/>
      </rPr>
      <t xml:space="preserve">　シフトを押しながらシートを全て選択すると、
　一括印刷が可能です。なお、印刷後にシートの記入を行う際には
</t>
    </r>
    <r>
      <rPr>
        <b/>
        <sz val="10"/>
        <color theme="1"/>
        <rFont val="メイリオ"/>
        <family val="3"/>
        <charset val="128"/>
      </rPr>
      <t>　複数シート選択を解除</t>
    </r>
    <r>
      <rPr>
        <sz val="10"/>
        <color theme="1"/>
        <rFont val="メイリオ"/>
        <family val="3"/>
        <charset val="128"/>
      </rPr>
      <t>しないと選択シート全てのデータに影響
　するので注意してください。</t>
    </r>
    <rPh sb="0" eb="2">
      <t>インサツ</t>
    </rPh>
    <rPh sb="2" eb="3">
      <t>ジ</t>
    </rPh>
    <rPh sb="13" eb="14">
      <t>オ</t>
    </rPh>
    <rPh sb="22" eb="23">
      <t>スベ</t>
    </rPh>
    <rPh sb="24" eb="26">
      <t>センタク</t>
    </rPh>
    <rPh sb="32" eb="34">
      <t>イッカツ</t>
    </rPh>
    <rPh sb="34" eb="36">
      <t>インサツ</t>
    </rPh>
    <rPh sb="37" eb="39">
      <t>カノウ</t>
    </rPh>
    <rPh sb="45" eb="47">
      <t>インサツ</t>
    </rPh>
    <rPh sb="47" eb="48">
      <t>ゴ</t>
    </rPh>
    <rPh sb="53" eb="55">
      <t>キニュウ</t>
    </rPh>
    <rPh sb="56" eb="57">
      <t>オコナ</t>
    </rPh>
    <rPh sb="58" eb="59">
      <t>サイ</t>
    </rPh>
    <rPh sb="63" eb="65">
      <t>フクスウ</t>
    </rPh>
    <rPh sb="68" eb="70">
      <t>センタク</t>
    </rPh>
    <rPh sb="71" eb="73">
      <t>カイジョ</t>
    </rPh>
    <rPh sb="77" eb="79">
      <t>センタク</t>
    </rPh>
    <rPh sb="82" eb="83">
      <t>スベ</t>
    </rPh>
    <rPh sb="89" eb="91">
      <t>エイキョウ</t>
    </rPh>
    <rPh sb="97" eb="99">
      <t>チュウイ</t>
    </rPh>
    <phoneticPr fontId="1"/>
  </si>
  <si>
    <t>調査情報</t>
    <rPh sb="0" eb="2">
      <t>チョウサ</t>
    </rPh>
    <rPh sb="2" eb="4">
      <t>ジョウホウ</t>
    </rPh>
    <phoneticPr fontId="1"/>
  </si>
  <si>
    <t>調査日</t>
    <rPh sb="0" eb="2">
      <t>チョウサ</t>
    </rPh>
    <rPh sb="2" eb="3">
      <t>ビ</t>
    </rPh>
    <phoneticPr fontId="1"/>
  </si>
  <si>
    <t>調査番号
(任意)</t>
    <rPh sb="0" eb="2">
      <t>チョウサ</t>
    </rPh>
    <rPh sb="2" eb="4">
      <t>バンゴウ</t>
    </rPh>
    <rPh sb="6" eb="8">
      <t>ニンイ</t>
    </rPh>
    <phoneticPr fontId="1"/>
  </si>
  <si>
    <t>記入者情報
(所属/氏名)</t>
    <rPh sb="0" eb="2">
      <t>キニュウ</t>
    </rPh>
    <rPh sb="2" eb="3">
      <t>シャ</t>
    </rPh>
    <rPh sb="3" eb="5">
      <t>ジョウホウ</t>
    </rPh>
    <rPh sb="7" eb="9">
      <t>ショゾク</t>
    </rPh>
    <rPh sb="10" eb="12">
      <t>シメイ</t>
    </rPh>
    <phoneticPr fontId="1"/>
  </si>
  <si>
    <t>発電所情報</t>
    <rPh sb="0" eb="2">
      <t>ハツデン</t>
    </rPh>
    <rPh sb="2" eb="3">
      <t>ショ</t>
    </rPh>
    <rPh sb="3" eb="5">
      <t>ジョウホウ</t>
    </rPh>
    <phoneticPr fontId="1"/>
  </si>
  <si>
    <t>運転開始
年月日</t>
    <rPh sb="0" eb="2">
      <t>ウンテン</t>
    </rPh>
    <rPh sb="2" eb="4">
      <t>カイシ</t>
    </rPh>
    <rPh sb="5" eb="8">
      <t>ネンガッピ</t>
    </rPh>
    <phoneticPr fontId="1"/>
  </si>
  <si>
    <t>発電出力</t>
    <phoneticPr fontId="1"/>
  </si>
  <si>
    <t>都道府県</t>
    <rPh sb="0" eb="4">
      <t>トドウフケン</t>
    </rPh>
    <phoneticPr fontId="1"/>
  </si>
  <si>
    <r>
      <t xml:space="preserve">発電所情報
</t>
    </r>
    <r>
      <rPr>
        <b/>
        <sz val="14"/>
        <color rgb="FF00B0F0"/>
        <rFont val="メイリオ"/>
        <family val="3"/>
        <charset val="128"/>
      </rPr>
      <t>（任意記入）</t>
    </r>
    <rPh sb="0" eb="2">
      <t>ハツデン</t>
    </rPh>
    <rPh sb="2" eb="3">
      <t>ショ</t>
    </rPh>
    <rPh sb="3" eb="5">
      <t>ジョウホウ</t>
    </rPh>
    <rPh sb="7" eb="9">
      <t>ニンイ</t>
    </rPh>
    <rPh sb="9" eb="11">
      <t>キニュウ</t>
    </rPh>
    <phoneticPr fontId="1"/>
  </si>
  <si>
    <t>発電所ID</t>
    <rPh sb="0" eb="2">
      <t>ハツデン</t>
    </rPh>
    <rPh sb="2" eb="3">
      <t>ショ</t>
    </rPh>
    <phoneticPr fontId="1"/>
  </si>
  <si>
    <t>所在地</t>
    <rPh sb="0" eb="3">
      <t>ショザイチ</t>
    </rPh>
    <phoneticPr fontId="1"/>
  </si>
  <si>
    <t>発電事業者</t>
    <rPh sb="0" eb="2">
      <t>ハツデン</t>
    </rPh>
    <rPh sb="2" eb="5">
      <t>ジギョウシャ</t>
    </rPh>
    <phoneticPr fontId="1"/>
  </si>
  <si>
    <t>保守点検
責任者</t>
    <rPh sb="0" eb="2">
      <t>ホシュ</t>
    </rPh>
    <rPh sb="2" eb="4">
      <t>テンケン</t>
    </rPh>
    <rPh sb="5" eb="8">
      <t>セキニンシャ</t>
    </rPh>
    <phoneticPr fontId="1"/>
  </si>
  <si>
    <t>総合判定</t>
    <rPh sb="0" eb="2">
      <t>ソウゴウ</t>
    </rPh>
    <rPh sb="2" eb="4">
      <t>ハンテイ</t>
    </rPh>
    <phoneticPr fontId="1"/>
  </si>
  <si>
    <t>※ 判定は別シートに記入。このシートは自動参照されています。</t>
    <rPh sb="2" eb="4">
      <t>ハンテイ</t>
    </rPh>
    <rPh sb="5" eb="6">
      <t>ベツ</t>
    </rPh>
    <rPh sb="10" eb="12">
      <t>キニュウ</t>
    </rPh>
    <rPh sb="19" eb="21">
      <t>ジドウ</t>
    </rPh>
    <rPh sb="21" eb="23">
      <t>サンショウ</t>
    </rPh>
    <phoneticPr fontId="1"/>
  </si>
  <si>
    <t>区分内に一つでも✕の個別判定があれば総合判定は✕となります。
同様、区分内の個別判定に✕がない場合、一つでも△があれば△と判定します。</t>
    <rPh sb="0" eb="2">
      <t>クブン</t>
    </rPh>
    <rPh sb="2" eb="3">
      <t>ナイ</t>
    </rPh>
    <rPh sb="4" eb="5">
      <t>ヒト</t>
    </rPh>
    <rPh sb="10" eb="12">
      <t>コベツ</t>
    </rPh>
    <rPh sb="12" eb="14">
      <t>ハンテイ</t>
    </rPh>
    <rPh sb="18" eb="20">
      <t>ソウゴウ</t>
    </rPh>
    <rPh sb="20" eb="22">
      <t>ハンテイ</t>
    </rPh>
    <rPh sb="31" eb="33">
      <t>ドウヨウ</t>
    </rPh>
    <rPh sb="34" eb="36">
      <t>クブン</t>
    </rPh>
    <rPh sb="36" eb="37">
      <t>ナイ</t>
    </rPh>
    <rPh sb="38" eb="40">
      <t>コベツ</t>
    </rPh>
    <rPh sb="40" eb="42">
      <t>ハンテイ</t>
    </rPh>
    <rPh sb="47" eb="49">
      <t>バアイ</t>
    </rPh>
    <rPh sb="50" eb="51">
      <t>ヒト</t>
    </rPh>
    <rPh sb="61" eb="63">
      <t>ハンテイ</t>
    </rPh>
    <phoneticPr fontId="1"/>
  </si>
  <si>
    <t>関数で使用する値</t>
    <rPh sb="0" eb="2">
      <t>カンスウ</t>
    </rPh>
    <rPh sb="3" eb="5">
      <t>シヨウ</t>
    </rPh>
    <rPh sb="7" eb="8">
      <t>アタイ</t>
    </rPh>
    <phoneticPr fontId="1"/>
  </si>
  <si>
    <t>区分</t>
    <rPh sb="0" eb="2">
      <t>クブン</t>
    </rPh>
    <phoneticPr fontId="1"/>
  </si>
  <si>
    <t>個別判定　※ 自動転記</t>
    <rPh sb="0" eb="2">
      <t>コベツ</t>
    </rPh>
    <rPh sb="2" eb="4">
      <t>ハンテイ</t>
    </rPh>
    <rPh sb="7" eb="9">
      <t>ジドウ</t>
    </rPh>
    <rPh sb="9" eb="11">
      <t>テンキ</t>
    </rPh>
    <phoneticPr fontId="1"/>
  </si>
  <si>
    <t>備考（メモ）</t>
    <rPh sb="0" eb="2">
      <t>ビコウ</t>
    </rPh>
    <phoneticPr fontId="1"/>
  </si>
  <si>
    <t>2-1. フェンス</t>
    <phoneticPr fontId="1"/>
  </si>
  <si>
    <t>01a</t>
    <phoneticPr fontId="1"/>
  </si>
  <si>
    <t>01b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</si>
  <si>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</si>
  <si>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</si>
  <si>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</si>
  <si>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</si>
  <si>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</si>
  <si>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</si>
  <si>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</si>
  <si>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</si>
  <si>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</si>
  <si>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</si>
  <si>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ー</t>
    <phoneticPr fontId="1"/>
  </si>
  <si>
    <t>2-2. 標識</t>
  </si>
  <si>
    <t>01</t>
    <phoneticPr fontId="1"/>
  </si>
  <si>
    <t>2-3. 土木･地盤</t>
    <phoneticPr fontId="1"/>
  </si>
  <si>
    <t>12</t>
    <phoneticPr fontId="1"/>
  </si>
  <si>
    <t>13</t>
    <phoneticPr fontId="1"/>
  </si>
  <si>
    <t>14</t>
    <phoneticPr fontId="1"/>
  </si>
  <si>
    <t>2-4. 架台強度
(基礎)</t>
    <phoneticPr fontId="1"/>
  </si>
  <si>
    <t>地盤調査の有無</t>
    <rPh sb="0" eb="2">
      <t>ジバン</t>
    </rPh>
    <rPh sb="2" eb="4">
      <t>チョウサ</t>
    </rPh>
    <rPh sb="5" eb="7">
      <t>ウム</t>
    </rPh>
    <phoneticPr fontId="1"/>
  </si>
  <si>
    <t>強度計算書の有無</t>
    <rPh sb="0" eb="2">
      <t>キョウド</t>
    </rPh>
    <rPh sb="2" eb="5">
      <t>ケイサンショ</t>
    </rPh>
    <rPh sb="6" eb="8">
      <t>ウム</t>
    </rPh>
    <phoneticPr fontId="1"/>
  </si>
  <si>
    <t>写真貼り付け欄</t>
    <rPh sb="0" eb="2">
      <t>シャシン</t>
    </rPh>
    <rPh sb="2" eb="3">
      <t>ハ</t>
    </rPh>
    <rPh sb="4" eb="5">
      <t>ツ</t>
    </rPh>
    <rPh sb="6" eb="7">
      <t>ラン</t>
    </rPh>
    <phoneticPr fontId="1"/>
  </si>
  <si>
    <t>発電所全景</t>
    <rPh sb="0" eb="2">
      <t>ハツデン</t>
    </rPh>
    <rPh sb="2" eb="3">
      <t>ショ</t>
    </rPh>
    <rPh sb="3" eb="5">
      <t>ゼンケイ</t>
    </rPh>
    <phoneticPr fontId="1"/>
  </si>
  <si>
    <t>標識</t>
    <rPh sb="0" eb="2">
      <t>ヒョウシキ</t>
    </rPh>
    <phoneticPr fontId="1"/>
  </si>
  <si>
    <r>
      <rPr>
        <b/>
        <sz val="11"/>
        <color rgb="FFFF99FF"/>
        <rFont val="メイリオ"/>
        <family val="3"/>
        <charset val="128"/>
      </rPr>
      <t xml:space="preserve">Rev.3.8a
</t>
    </r>
    <r>
      <rPr>
        <b/>
        <sz val="10"/>
        <color theme="0"/>
        <rFont val="メイリオ"/>
        <family val="3"/>
        <charset val="128"/>
      </rPr>
      <t>ページ番号</t>
    </r>
    <rPh sb="12" eb="14">
      <t>バンゴウ</t>
    </rPh>
    <phoneticPr fontId="1"/>
  </si>
  <si>
    <t>問題例</t>
    <rPh sb="0" eb="2">
      <t>モンダイ</t>
    </rPh>
    <rPh sb="2" eb="3">
      <t>レイ</t>
    </rPh>
    <phoneticPr fontId="1"/>
  </si>
  <si>
    <t>内容説明</t>
    <rPh sb="0" eb="2">
      <t>ナイヨウ</t>
    </rPh>
    <rPh sb="2" eb="4">
      <t>セツメイ</t>
    </rPh>
    <phoneticPr fontId="1"/>
  </si>
  <si>
    <t>判定</t>
    <rPh sb="0" eb="2">
      <t>ハンテイ</t>
    </rPh>
    <phoneticPr fontId="1"/>
  </si>
  <si>
    <t>フェンスなし（設備が道路に隣接）</t>
    <phoneticPr fontId="1"/>
  </si>
  <si>
    <t>フェンスなし（道路に隣接しない）</t>
    <phoneticPr fontId="1"/>
  </si>
  <si>
    <t>パネルがフェンスからはみ出し　</t>
    <phoneticPr fontId="1"/>
  </si>
  <si>
    <t>ロープのみ、単管１本のみのフェンス</t>
    <phoneticPr fontId="1"/>
  </si>
  <si>
    <t>フェンスが広範囲で倒壊、強度不十分</t>
    <phoneticPr fontId="1"/>
  </si>
  <si>
    <t>侵入可能な隙間、一部が倒壊</t>
    <phoneticPr fontId="1"/>
  </si>
  <si>
    <t>敷地の片面(一部)だけフェンスを設置</t>
    <phoneticPr fontId="1"/>
  </si>
  <si>
    <t>門扉に施錠なし、もしくは解放で放置</t>
    <phoneticPr fontId="1"/>
  </si>
  <si>
    <t>門扉がなく、チェーンやロープで代用</t>
    <phoneticPr fontId="1"/>
  </si>
  <si>
    <t>フェンス外からパネルに手が届く</t>
    <phoneticPr fontId="1"/>
  </si>
  <si>
    <t>フェンス高さが不十分</t>
    <phoneticPr fontId="1"/>
  </si>
  <si>
    <t>支柱だけが耐久性のあるもの</t>
    <phoneticPr fontId="1"/>
  </si>
  <si>
    <t>写真貼り付け欄　※ 以降はA列で問題例番号を選択すれば、内容説明、判定は自動表示されます。関数は行ごとにコピペ可能</t>
    <rPh sb="0" eb="2">
      <t>シャシン</t>
    </rPh>
    <rPh sb="2" eb="3">
      <t>ハ</t>
    </rPh>
    <rPh sb="4" eb="5">
      <t>ツ</t>
    </rPh>
    <rPh sb="6" eb="7">
      <t>ラン</t>
    </rPh>
    <rPh sb="10" eb="12">
      <t>イコウ</t>
    </rPh>
    <rPh sb="14" eb="15">
      <t>レツ</t>
    </rPh>
    <rPh sb="16" eb="18">
      <t>モンダイ</t>
    </rPh>
    <rPh sb="18" eb="19">
      <t>レイ</t>
    </rPh>
    <rPh sb="19" eb="21">
      <t>バンゴウ</t>
    </rPh>
    <rPh sb="22" eb="24">
      <t>センタク</t>
    </rPh>
    <rPh sb="28" eb="30">
      <t>ナイヨウ</t>
    </rPh>
    <rPh sb="30" eb="32">
      <t>セツメイ</t>
    </rPh>
    <rPh sb="33" eb="35">
      <t>ハンテイ</t>
    </rPh>
    <rPh sb="36" eb="38">
      <t>ジドウ</t>
    </rPh>
    <rPh sb="38" eb="40">
      <t>ヒョウジ</t>
    </rPh>
    <rPh sb="45" eb="47">
      <t>カンスウ</t>
    </rPh>
    <rPh sb="48" eb="49">
      <t>ギョウ</t>
    </rPh>
    <rPh sb="55" eb="57">
      <t>カノウ</t>
    </rPh>
    <phoneticPr fontId="1"/>
  </si>
  <si>
    <t>01a</t>
  </si>
  <si>
    <t>01b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</si>
  <si>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</si>
  <si>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</si>
  <si>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</si>
  <si>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</si>
  <si>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</si>
  <si>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</si>
  <si>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</si>
  <si>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</si>
  <si>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</si>
  <si>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</si>
  <si>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－</t>
    <phoneticPr fontId="1"/>
  </si>
  <si>
    <t>2-2. 標識</t>
    <phoneticPr fontId="1"/>
  </si>
  <si>
    <t>標識なし</t>
    <rPh sb="0" eb="2">
      <t>ヒョウシキ</t>
    </rPh>
    <phoneticPr fontId="1"/>
  </si>
  <si>
    <t>何らかの標識があるが、発電事業者、保守責任者の両方の連絡先(住所もしくはTEL)が記載されていない</t>
    <rPh sb="0" eb="1">
      <t>ナン</t>
    </rPh>
    <rPh sb="4" eb="6">
      <t>ヒョウシキ</t>
    </rPh>
    <rPh sb="11" eb="13">
      <t>ハツデン</t>
    </rPh>
    <rPh sb="13" eb="16">
      <t>ジギョウシャ</t>
    </rPh>
    <rPh sb="17" eb="19">
      <t>ホシュ</t>
    </rPh>
    <rPh sb="19" eb="22">
      <t>セキニンシャ</t>
    </rPh>
    <rPh sb="23" eb="25">
      <t>リョウホウ</t>
    </rPh>
    <rPh sb="26" eb="29">
      <t>レンラクサキ</t>
    </rPh>
    <rPh sb="30" eb="32">
      <t>ジュウショ</t>
    </rPh>
    <rPh sb="41" eb="43">
      <t>キサイ</t>
    </rPh>
    <phoneticPr fontId="1"/>
  </si>
  <si>
    <t>文字薄れ、標識破損等で記載内容が読めない</t>
    <phoneticPr fontId="1"/>
  </si>
  <si>
    <t>意図的に外部(地域住民)から見えない位置に掲示</t>
    <phoneticPr fontId="1"/>
  </si>
  <si>
    <t>フェンス外から肉眼で見えにくい位置に掲示</t>
    <phoneticPr fontId="1"/>
  </si>
  <si>
    <t>法令に基づく標識だが、情報に不備あり[設備ID、運転開始日等]</t>
    <rPh sb="0" eb="2">
      <t>ホウレイ</t>
    </rPh>
    <rPh sb="3" eb="4">
      <t>モト</t>
    </rPh>
    <rPh sb="6" eb="8">
      <t>ヒョウシキ</t>
    </rPh>
    <rPh sb="11" eb="13">
      <t>ジョウホウ</t>
    </rPh>
    <rPh sb="14" eb="16">
      <t>フビ</t>
    </rPh>
    <rPh sb="19" eb="21">
      <t>セツビ</t>
    </rPh>
    <rPh sb="24" eb="26">
      <t>ウンテン</t>
    </rPh>
    <rPh sb="26" eb="28">
      <t>カイシ</t>
    </rPh>
    <rPh sb="28" eb="29">
      <t>ヒ</t>
    </rPh>
    <rPh sb="29" eb="30">
      <t>ナド</t>
    </rPh>
    <phoneticPr fontId="1"/>
  </si>
  <si>
    <t>何らかの標識があり、少なくとも連絡先（住所またはTEL）は確認できるが、法令で定める標識でない</t>
    <rPh sb="0" eb="1">
      <t>ナン</t>
    </rPh>
    <rPh sb="4" eb="6">
      <t>ヒョウシキ</t>
    </rPh>
    <rPh sb="10" eb="11">
      <t>スク</t>
    </rPh>
    <rPh sb="15" eb="18">
      <t>レンラクサキ</t>
    </rPh>
    <rPh sb="19" eb="21">
      <t>ジュウショ</t>
    </rPh>
    <rPh sb="29" eb="31">
      <t>カクニン</t>
    </rPh>
    <phoneticPr fontId="1"/>
  </si>
  <si>
    <t>法令に基づく標識があり記入漏れはないが、認定事業者リストとの内容不一致あり</t>
    <rPh sb="0" eb="2">
      <t>ホウレイ</t>
    </rPh>
    <rPh sb="3" eb="4">
      <t>モト</t>
    </rPh>
    <rPh sb="6" eb="8">
      <t>ヒョウシキ</t>
    </rPh>
    <rPh sb="11" eb="13">
      <t>キニュウ</t>
    </rPh>
    <rPh sb="13" eb="14">
      <t>モ</t>
    </rPh>
    <rPh sb="20" eb="22">
      <t>ニンテイ</t>
    </rPh>
    <rPh sb="22" eb="25">
      <t>ジギョウシャ</t>
    </rPh>
    <rPh sb="30" eb="32">
      <t>ナイヨウ</t>
    </rPh>
    <rPh sb="32" eb="35">
      <t>フイッチ</t>
    </rPh>
    <phoneticPr fontId="1"/>
  </si>
  <si>
    <t>法令に基づく標識で記入漏れはないが、文字が薄く読みづらい、もしくは標識素材に劣化あり</t>
    <rPh sb="0" eb="2">
      <t>ホウレイ</t>
    </rPh>
    <rPh sb="3" eb="4">
      <t>モト</t>
    </rPh>
    <rPh sb="6" eb="8">
      <t>ヒョウシキ</t>
    </rPh>
    <rPh sb="9" eb="11">
      <t>キニュウ</t>
    </rPh>
    <rPh sb="11" eb="12">
      <t>モ</t>
    </rPh>
    <rPh sb="18" eb="20">
      <t>モジ</t>
    </rPh>
    <rPh sb="21" eb="22">
      <t>ウス</t>
    </rPh>
    <rPh sb="23" eb="24">
      <t>ヨ</t>
    </rPh>
    <rPh sb="33" eb="35">
      <t>ヒョウシキ</t>
    </rPh>
    <rPh sb="35" eb="37">
      <t>ソザイ</t>
    </rPh>
    <rPh sb="38" eb="40">
      <t>レッカ</t>
    </rPh>
    <phoneticPr fontId="1"/>
  </si>
  <si>
    <t>写真貼り付け欄　※ 以降はA列で問題例番号を選択すれば、タイトルは自動表示されます。関数は行ごとにコピペ可能</t>
    <rPh sb="0" eb="2">
      <t>シャシン</t>
    </rPh>
    <rPh sb="2" eb="3">
      <t>ハ</t>
    </rPh>
    <rPh sb="4" eb="5">
      <t>ツ</t>
    </rPh>
    <rPh sb="6" eb="7">
      <t>ラン</t>
    </rPh>
    <rPh sb="10" eb="12">
      <t>イコウ</t>
    </rPh>
    <rPh sb="14" eb="15">
      <t>レツ</t>
    </rPh>
    <rPh sb="16" eb="18">
      <t>モンダイ</t>
    </rPh>
    <rPh sb="18" eb="19">
      <t>レイ</t>
    </rPh>
    <rPh sb="19" eb="21">
      <t>バンゴウ</t>
    </rPh>
    <rPh sb="22" eb="24">
      <t>センタク</t>
    </rPh>
    <rPh sb="33" eb="35">
      <t>ジドウ</t>
    </rPh>
    <rPh sb="35" eb="37">
      <t>ヒョウジ</t>
    </rPh>
    <rPh sb="42" eb="44">
      <t>カンスウ</t>
    </rPh>
    <rPh sb="45" eb="46">
      <t>ギョウ</t>
    </rPh>
    <rPh sb="52" eb="54">
      <t>カノウ</t>
    </rPh>
    <phoneticPr fontId="1"/>
  </si>
  <si>
    <t>01</t>
  </si>
  <si>
    <t>土砂流出による擁壁の破損や周辺道等への被害</t>
    <phoneticPr fontId="1"/>
  </si>
  <si>
    <t>傾斜面の保護に問題あり(計画外の水みち、崩壊の危険性)</t>
    <phoneticPr fontId="1"/>
  </si>
  <si>
    <t>土砂流出による排水溝の詰まり、等</t>
    <phoneticPr fontId="1"/>
  </si>
  <si>
    <t>傾斜地の置き基礎(基礎の転落リスク)</t>
    <phoneticPr fontId="1"/>
  </si>
  <si>
    <t>杭基礎周辺に過度の浸食、或いは敷地下部の空洞化があり強度低下への影響大</t>
    <rPh sb="9" eb="11">
      <t>シンショク</t>
    </rPh>
    <phoneticPr fontId="1"/>
  </si>
  <si>
    <t>道路の法面保護が不適切（道路陥没リスクあり）</t>
    <phoneticPr fontId="1"/>
  </si>
  <si>
    <t>両面パネル用に敷設された白シートが敷地外に飛散</t>
    <phoneticPr fontId="1"/>
  </si>
  <si>
    <t>外部への土砂流出（軽度）もしくは土砂流出防止策（排水溝等）が不十分</t>
    <phoneticPr fontId="1"/>
  </si>
  <si>
    <t>コンクリートブロックによる垂直擁壁、もしくは擁壁強度懸念あり(構造、ひび割れ)</t>
    <phoneticPr fontId="1"/>
  </si>
  <si>
    <t>盛土法面の路肩への杭施工による地耐力不足、構内柱の傾斜等に見られる転圧不足の懸念等</t>
    <phoneticPr fontId="1"/>
  </si>
  <si>
    <t>敷地表面のモルタル施工のひび割れ、下部空洞化の懸念</t>
    <phoneticPr fontId="1"/>
  </si>
  <si>
    <t>49, 50</t>
    <phoneticPr fontId="1"/>
  </si>
  <si>
    <t>防草シートの問題</t>
    <phoneticPr fontId="1"/>
  </si>
  <si>
    <t>杭基礎周辺部や敷地法面に浸食あり（要観察レベル）</t>
    <phoneticPr fontId="1"/>
  </si>
  <si>
    <t>雨水は道路排水溝を使用（許可不明）</t>
    <phoneticPr fontId="1"/>
  </si>
  <si>
    <t>12</t>
  </si>
  <si>
    <t>13</t>
  </si>
  <si>
    <t>14</t>
  </si>
  <si>
    <t>57~59</t>
    <phoneticPr fontId="1"/>
  </si>
  <si>
    <t>不等沈下、アレイを支えられない基礎の傾き</t>
    <phoneticPr fontId="1"/>
  </si>
  <si>
    <t>60, 61</t>
    <phoneticPr fontId="1"/>
  </si>
  <si>
    <r>
      <t>単管クランプ基礎で4mを超える高さがあり、強度計算が困難な構造と判断される</t>
    </r>
    <r>
      <rPr>
        <sz val="10"/>
        <color theme="1"/>
        <rFont val="メイリオ"/>
        <family val="3"/>
        <charset val="128"/>
      </rPr>
      <t>(JISC8955[2004]適用外）</t>
    </r>
    <phoneticPr fontId="1"/>
  </si>
  <si>
    <t>スクリュー杭ネジ部の露出（根入れ不足）</t>
    <phoneticPr fontId="1"/>
  </si>
  <si>
    <t>急傾斜地に設置されており、強度不十分で崩落リスクあり</t>
    <phoneticPr fontId="1"/>
  </si>
  <si>
    <t>負の風圧荷重に対する直接基礎の強度不足</t>
    <phoneticPr fontId="1"/>
  </si>
  <si>
    <r>
      <t>単管クランプ基礎で4m以下の高さであるが、構造計算が困難な構造と判断される</t>
    </r>
    <r>
      <rPr>
        <sz val="10"/>
        <color theme="1"/>
        <rFont val="メイリオ"/>
        <family val="3"/>
        <charset val="128"/>
      </rPr>
      <t>(JISC8955[2004]適用）</t>
    </r>
    <phoneticPr fontId="1"/>
  </si>
  <si>
    <t>66~68</t>
    <phoneticPr fontId="1"/>
  </si>
  <si>
    <t>径方向ボルト押しつけによる高さ固定</t>
    <phoneticPr fontId="1"/>
  </si>
  <si>
    <t>基礎締結部の偏心</t>
    <phoneticPr fontId="1"/>
  </si>
  <si>
    <t>杭基礎に傾きあり、または柱頭が高い位置　(GL+700以上)で曲げ強度懸念</t>
    <phoneticPr fontId="1"/>
  </si>
  <si>
    <t>71, 72</t>
    <phoneticPr fontId="1"/>
  </si>
  <si>
    <t>構造的な強度不足の懸念あり、もしくは軽微の不陸あり</t>
    <phoneticPr fontId="1"/>
  </si>
  <si>
    <t>杭基礎周辺のアスファルトひび割れ、隙間あり</t>
    <phoneticPr fontId="1"/>
  </si>
  <si>
    <t>広範囲に錆発生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</si>
</sst>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.0\ \k\W"/>
  </numFmts>
  <fonts count="3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0"/>
      <name val="メイリオ"/>
      <family val="3"/>
      <charset val="128"/>
    </font>
    <font>
      <b/>
      <sz val="11"/>
      <color rgb="FFFF99FF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3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36"/>
      <color theme="1"/>
      <name val="メイリオ"/>
      <family val="3"/>
      <charset val="128"/>
    </font>
    <font>
      <b/>
      <sz val="11"/>
      <color rgb="FF0070C0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1"/>
      <color rgb="FF00B0F0"/>
      <name val="メイリオ"/>
      <family val="3"/>
      <charset val="128"/>
    </font>
    <font>
      <b/>
      <sz val="26"/>
      <color theme="1"/>
      <name val="メイリオ"/>
      <family val="3"/>
      <charset val="128"/>
    </font>
    <font>
      <b/>
      <sz val="11"/>
      <color theme="4"/>
      <name val="メイリオ"/>
      <family val="3"/>
      <charset val="128"/>
    </font>
    <font>
      <b/>
      <sz val="16"/>
      <color theme="4"/>
      <name val="メイリオ"/>
      <family val="3"/>
      <charset val="128"/>
    </font>
    <font>
      <b/>
      <sz val="14"/>
      <color theme="1"/>
      <name val="游ゴシック"/>
      <family val="2"/>
      <scheme val="minor"/>
    </font>
    <font>
      <b/>
      <sz val="16"/>
      <color theme="1"/>
      <name val="メイリオ"/>
      <family val="3"/>
      <charset val="128"/>
    </font>
    <font>
      <b/>
      <sz val="16"/>
      <color theme="1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b/>
      <sz val="14"/>
      <color rgb="FF00B0F0"/>
      <name val="メイリオ"/>
      <family val="3"/>
      <charset val="128"/>
    </font>
    <font>
      <sz val="26"/>
      <color theme="1"/>
      <name val="メイリオ"/>
      <family val="3"/>
      <charset val="128"/>
    </font>
    <font>
      <sz val="14"/>
      <color theme="1"/>
      <name val="游ゴシック"/>
      <family val="2"/>
      <scheme val="minor"/>
    </font>
    <font>
      <b/>
      <sz val="10"/>
      <color theme="1"/>
      <name val="メイリオ"/>
      <family val="3"/>
      <charset val="128"/>
    </font>
    <font>
      <sz val="10"/>
      <color theme="1"/>
      <name val="游ゴシック"/>
      <family val="2"/>
      <scheme val="minor"/>
    </font>
    <font>
      <b/>
      <sz val="14"/>
      <color theme="4"/>
      <name val="メイリオ"/>
      <family val="3"/>
      <charset val="128"/>
    </font>
    <font>
      <b/>
      <sz val="11"/>
      <color theme="4"/>
      <name val="游ゴシック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38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3" borderId="6" xfId="0" applyFont="1" applyFill="1" applyBorder="1" applyAlignment="1">
      <alignment vertical="top" wrapText="1"/>
    </xf>
    <xf numFmtId="0" fontId="7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top" wrapText="1"/>
    </xf>
    <xf numFmtId="0" fontId="7" fillId="0" borderId="8" xfId="0" applyFont="1" applyBorder="1"/>
    <xf numFmtId="0" fontId="5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top" wrapText="1"/>
    </xf>
    <xf numFmtId="0" fontId="7" fillId="0" borderId="0" xfId="0" applyFont="1"/>
    <xf numFmtId="0" fontId="8" fillId="3" borderId="6" xfId="0" applyFont="1" applyFill="1" applyBorder="1" applyAlignment="1">
      <alignment vertical="top" wrapText="1"/>
    </xf>
    <xf numFmtId="49" fontId="5" fillId="3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3" borderId="9" xfId="0" applyFont="1" applyFill="1" applyBorder="1" applyAlignment="1">
      <alignment vertical="top" wrapText="1"/>
    </xf>
    <xf numFmtId="0" fontId="8" fillId="4" borderId="6" xfId="0" applyFont="1" applyFill="1" applyBorder="1" applyAlignment="1">
      <alignment vertical="top" wrapText="1"/>
    </xf>
    <xf numFmtId="0" fontId="9" fillId="4" borderId="6" xfId="0" applyFont="1" applyFill="1" applyBorder="1" applyAlignment="1">
      <alignment vertical="top" wrapText="1"/>
    </xf>
    <xf numFmtId="49" fontId="5" fillId="3" borderId="4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3" borderId="9" xfId="0" applyFont="1" applyFill="1" applyBorder="1" applyAlignment="1">
      <alignment vertical="top" wrapText="1"/>
    </xf>
    <xf numFmtId="49" fontId="5" fillId="6" borderId="5" xfId="0" applyNumberFormat="1" applyFont="1" applyFill="1" applyBorder="1" applyAlignment="1">
      <alignment horizontal="center" vertical="center"/>
    </xf>
    <xf numFmtId="0" fontId="6" fillId="6" borderId="6" xfId="0" applyFont="1" applyFill="1" applyBorder="1" applyAlignment="1">
      <alignment vertical="top" wrapText="1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/>
    </xf>
    <xf numFmtId="49" fontId="13" fillId="0" borderId="0" xfId="0" applyNumberFormat="1" applyFont="1" applyAlignment="1">
      <alignment horizontal="center" vertical="center" wrapText="1"/>
    </xf>
    <xf numFmtId="0" fontId="6" fillId="0" borderId="0" xfId="0" applyFont="1"/>
    <xf numFmtId="49" fontId="5" fillId="0" borderId="17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7" borderId="19" xfId="0" applyNumberFormat="1" applyFont="1" applyFill="1" applyBorder="1" applyAlignment="1">
      <alignment horizontal="center" vertical="center"/>
    </xf>
    <xf numFmtId="49" fontId="5" fillId="7" borderId="2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/>
    </xf>
    <xf numFmtId="49" fontId="2" fillId="2" borderId="2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13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18" fillId="7" borderId="14" xfId="0" applyFont="1" applyFill="1" applyBorder="1" applyAlignment="1">
      <alignment horizontal="center" vertical="center"/>
    </xf>
    <xf numFmtId="0" fontId="7" fillId="0" borderId="3" xfId="0" applyFont="1" applyBorder="1"/>
    <xf numFmtId="0" fontId="14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20" fillId="9" borderId="0" xfId="0" applyFont="1" applyFill="1" applyAlignment="1">
      <alignment horizontal="left"/>
    </xf>
    <xf numFmtId="0" fontId="7" fillId="9" borderId="0" xfId="0" applyFont="1" applyFill="1" applyAlignment="1">
      <alignment horizontal="center"/>
    </xf>
    <xf numFmtId="0" fontId="22" fillId="0" borderId="0" xfId="0" applyFont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6" fillId="8" borderId="35" xfId="0" applyFont="1" applyFill="1" applyBorder="1" applyAlignment="1">
      <alignment horizontal="center" vertical="center" shrinkToFit="1"/>
    </xf>
    <xf numFmtId="0" fontId="27" fillId="8" borderId="24" xfId="0" applyFont="1" applyFill="1" applyBorder="1" applyAlignment="1">
      <alignment vertical="center" shrinkToFit="1"/>
    </xf>
    <xf numFmtId="0" fontId="27" fillId="8" borderId="25" xfId="0" applyFont="1" applyFill="1" applyBorder="1" applyAlignment="1">
      <alignment vertical="center" shrinkToFit="1"/>
    </xf>
    <xf numFmtId="0" fontId="21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176" fontId="22" fillId="8" borderId="33" xfId="0" applyNumberFormat="1" applyFont="1" applyFill="1" applyBorder="1" applyAlignment="1">
      <alignment horizontal="center" vertical="center" shrinkToFit="1"/>
    </xf>
    <xf numFmtId="176" fontId="23" fillId="8" borderId="33" xfId="0" applyNumberFormat="1" applyFont="1" applyFill="1" applyBorder="1" applyAlignment="1">
      <alignment horizontal="center" vertical="center" shrinkToFit="1"/>
    </xf>
    <xf numFmtId="176" fontId="23" fillId="8" borderId="34" xfId="0" applyNumberFormat="1" applyFont="1" applyFill="1" applyBorder="1" applyAlignment="1">
      <alignment horizontal="center" vertical="center" shrinkToFit="1"/>
    </xf>
    <xf numFmtId="0" fontId="5" fillId="8" borderId="33" xfId="0" applyFont="1" applyFill="1" applyBorder="1" applyAlignment="1">
      <alignment horizontal="center" vertical="center" shrinkToFit="1"/>
    </xf>
    <xf numFmtId="0" fontId="21" fillId="8" borderId="33" xfId="0" applyFont="1" applyFill="1" applyBorder="1" applyAlignment="1">
      <alignment horizontal="center" vertical="center" shrinkToFit="1"/>
    </xf>
    <xf numFmtId="0" fontId="21" fillId="8" borderId="34" xfId="0" applyFont="1" applyFill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9" fontId="2" fillId="2" borderId="26" xfId="0" applyNumberFormat="1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4" fontId="5" fillId="8" borderId="33" xfId="0" applyNumberFormat="1" applyFont="1" applyFill="1" applyBorder="1" applyAlignment="1">
      <alignment horizontal="center" vertical="center"/>
    </xf>
    <xf numFmtId="14" fontId="21" fillId="8" borderId="33" xfId="0" applyNumberFormat="1" applyFont="1" applyFill="1" applyBorder="1" applyAlignment="1">
      <alignment horizontal="center" vertical="center"/>
    </xf>
    <xf numFmtId="14" fontId="21" fillId="8" borderId="34" xfId="0" applyNumberFormat="1" applyFont="1" applyFill="1" applyBorder="1" applyAlignment="1">
      <alignment horizontal="center" vertical="center"/>
    </xf>
    <xf numFmtId="0" fontId="30" fillId="9" borderId="37" xfId="0" applyFont="1" applyFill="1" applyBorder="1" applyAlignment="1">
      <alignment horizontal="left" wrapText="1"/>
    </xf>
    <xf numFmtId="0" fontId="15" fillId="8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0" fillId="10" borderId="0" xfId="0" applyFont="1" applyFill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21" fillId="0" borderId="32" xfId="0" applyFont="1" applyBorder="1" applyAlignment="1">
      <alignment horizontal="center" vertical="center" wrapText="1"/>
    </xf>
    <xf numFmtId="14" fontId="5" fillId="8" borderId="35" xfId="0" applyNumberFormat="1" applyFont="1" applyFill="1" applyBorder="1" applyAlignment="1">
      <alignment horizontal="left" vertical="center" shrinkToFit="1"/>
    </xf>
    <xf numFmtId="14" fontId="21" fillId="8" borderId="24" xfId="0" applyNumberFormat="1" applyFont="1" applyFill="1" applyBorder="1" applyAlignment="1">
      <alignment horizontal="left" vertical="center" shrinkToFit="1"/>
    </xf>
    <xf numFmtId="0" fontId="24" fillId="0" borderId="24" xfId="0" applyFont="1" applyBorder="1" applyAlignment="1">
      <alignment horizontal="left" shrinkToFit="1"/>
    </xf>
    <xf numFmtId="0" fontId="24" fillId="0" borderId="25" xfId="0" applyFont="1" applyBorder="1" applyAlignment="1">
      <alignment horizontal="left" shrinkToFit="1"/>
    </xf>
    <xf numFmtId="0" fontId="5" fillId="8" borderId="35" xfId="0" applyFont="1" applyFill="1" applyBorder="1" applyAlignment="1">
      <alignment horizontal="left" vertical="center" shrinkToFit="1"/>
    </xf>
    <xf numFmtId="0" fontId="21" fillId="8" borderId="24" xfId="0" applyFont="1" applyFill="1" applyBorder="1" applyAlignment="1">
      <alignment horizontal="left" vertical="center" shrinkToFit="1"/>
    </xf>
    <xf numFmtId="0" fontId="21" fillId="0" borderId="24" xfId="0" applyFont="1" applyBorder="1" applyAlignment="1">
      <alignment horizontal="left" vertical="center" shrinkToFit="1"/>
    </xf>
    <xf numFmtId="0" fontId="21" fillId="0" borderId="25" xfId="0" applyFont="1" applyBorder="1" applyAlignment="1">
      <alignment horizontal="left" vertical="center" shrinkToFit="1"/>
    </xf>
    <xf numFmtId="0" fontId="21" fillId="0" borderId="23" xfId="0" applyFont="1" applyBorder="1" applyAlignment="1">
      <alignment horizontal="center" vertical="center" wrapText="1" shrinkToFit="1"/>
    </xf>
    <xf numFmtId="0" fontId="0" fillId="0" borderId="36" xfId="0" applyBorder="1" applyAlignment="1">
      <alignment horizontal="center" shrinkToFit="1"/>
    </xf>
    <xf numFmtId="0" fontId="22" fillId="8" borderId="33" xfId="0" applyFont="1" applyFill="1" applyBorder="1" applyAlignment="1">
      <alignment horizontal="center" vertical="center" shrinkToFit="1"/>
    </xf>
    <xf numFmtId="0" fontId="23" fillId="8" borderId="33" xfId="0" applyFont="1" applyFill="1" applyBorder="1" applyAlignment="1">
      <alignment horizontal="center" vertical="center" shrinkToFit="1"/>
    </xf>
    <xf numFmtId="0" fontId="23" fillId="8" borderId="34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31" fillId="9" borderId="37" xfId="0" applyFont="1" applyFill="1" applyBorder="1" applyAlignment="1"/>
  </cellXfs>
  <cellStyles count="1">
    <cellStyle name="標準" xfId="0" builtinId="0"/>
  </cellStyles>
  <dxfs count="3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border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BB64E-437E-46FF-A45E-4B9C1BEC826F}">
  <sheetPr>
    <pageSetUpPr fitToPage="1"/>
  </sheetPr>
  <dimension ref="B1:S36"/>
  <sheetViews>
    <sheetView tabSelected="1" topLeftCell="A2" zoomScale="80" zoomScaleNormal="80" workbookViewId="0">
      <selection activeCell="U11" sqref="U11"/>
    </sheetView>
  </sheetViews>
  <sheetFormatPr defaultRowHeight="18.75"/>
  <cols>
    <col min="1" max="1" width="3.125" style="14" customWidth="1"/>
    <col min="2" max="2" width="20.5" style="5" customWidth="1"/>
    <col min="3" max="3" width="13.25" style="32" customWidth="1"/>
    <col min="4" max="4" width="8.875" style="32" customWidth="1"/>
    <col min="5" max="5" width="9" style="32" customWidth="1"/>
    <col min="6" max="18" width="9" style="32"/>
    <col min="19" max="19" width="54" style="14" customWidth="1"/>
    <col min="20" max="16384" width="9" style="14"/>
  </cols>
  <sheetData>
    <row r="1" spans="2:19" ht="41.25">
      <c r="B1" s="70" t="s">
        <v>0</v>
      </c>
      <c r="C1" s="14"/>
      <c r="S1" s="98" t="s">
        <v>1</v>
      </c>
    </row>
    <row r="2" spans="2:19" ht="24.95" customHeight="1" thickBot="1">
      <c r="S2" s="99"/>
    </row>
    <row r="3" spans="2:19" ht="45" customHeight="1" thickBot="1">
      <c r="B3" s="67" t="s">
        <v>2</v>
      </c>
      <c r="C3" s="61" t="s">
        <v>3</v>
      </c>
      <c r="D3" s="91"/>
      <c r="E3" s="92"/>
      <c r="F3" s="93"/>
      <c r="G3" s="3"/>
      <c r="H3" s="111" t="s">
        <v>4</v>
      </c>
      <c r="I3" s="112"/>
      <c r="J3" s="113"/>
      <c r="K3" s="114"/>
      <c r="L3" s="115"/>
      <c r="N3" s="102" t="s">
        <v>5</v>
      </c>
      <c r="O3" s="77"/>
      <c r="P3" s="73"/>
      <c r="Q3" s="74"/>
      <c r="R3" s="74"/>
      <c r="S3" s="75"/>
    </row>
    <row r="4" spans="2:19" ht="15" customHeight="1" thickBot="1"/>
    <row r="5" spans="2:19" ht="45" customHeight="1" thickBot="1">
      <c r="B5" s="67" t="s">
        <v>6</v>
      </c>
      <c r="C5" s="62" t="s">
        <v>7</v>
      </c>
      <c r="D5" s="91"/>
      <c r="E5" s="92"/>
      <c r="F5" s="93"/>
      <c r="H5" s="76" t="s">
        <v>8</v>
      </c>
      <c r="I5" s="77"/>
      <c r="J5" s="78"/>
      <c r="K5" s="79"/>
      <c r="L5" s="80"/>
      <c r="N5" s="76" t="s">
        <v>9</v>
      </c>
      <c r="O5" s="77"/>
      <c r="P5" s="81"/>
      <c r="Q5" s="82"/>
      <c r="R5" s="83"/>
      <c r="S5" s="72"/>
    </row>
    <row r="6" spans="2:19" ht="15" customHeight="1" thickBot="1"/>
    <row r="7" spans="2:19" ht="45" customHeight="1" thickBot="1">
      <c r="B7" s="11" t="s">
        <v>10</v>
      </c>
      <c r="C7" s="61" t="s">
        <v>11</v>
      </c>
      <c r="D7" s="91"/>
      <c r="E7" s="92"/>
      <c r="F7" s="93"/>
      <c r="H7" s="76" t="s">
        <v>12</v>
      </c>
      <c r="I7" s="77"/>
      <c r="J7" s="107"/>
      <c r="K7" s="108"/>
      <c r="L7" s="108"/>
      <c r="M7" s="109"/>
      <c r="N7" s="109"/>
      <c r="O7" s="109"/>
      <c r="P7" s="109"/>
      <c r="Q7" s="109"/>
      <c r="R7" s="109"/>
      <c r="S7" s="110"/>
    </row>
    <row r="8" spans="2:19" ht="45" customHeight="1" thickBot="1">
      <c r="B8" s="3"/>
      <c r="C8" s="61" t="s">
        <v>13</v>
      </c>
      <c r="D8" s="103"/>
      <c r="E8" s="104"/>
      <c r="F8" s="10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6"/>
    </row>
    <row r="9" spans="2:19" ht="45" customHeight="1" thickBot="1">
      <c r="B9" s="3"/>
      <c r="C9" s="62" t="s">
        <v>14</v>
      </c>
      <c r="D9" s="103"/>
      <c r="E9" s="104"/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6"/>
    </row>
    <row r="10" spans="2:19">
      <c r="B10" s="7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55"/>
    </row>
    <row r="11" spans="2:19" ht="49.5" customHeight="1">
      <c r="B11" s="45" t="s">
        <v>15</v>
      </c>
      <c r="E11" s="65" t="s">
        <v>16</v>
      </c>
      <c r="F11" s="66"/>
      <c r="G11" s="66"/>
      <c r="H11" s="66"/>
      <c r="I11" s="66"/>
      <c r="J11" s="66"/>
      <c r="K11" s="66"/>
      <c r="L11" s="66"/>
      <c r="M11" s="66"/>
      <c r="O11" s="94" t="s">
        <v>17</v>
      </c>
      <c r="P11" s="118"/>
      <c r="Q11" s="118"/>
      <c r="R11" s="118"/>
      <c r="S11" s="118"/>
    </row>
    <row r="12" spans="2:19" ht="19.5" thickBot="1"/>
    <row r="13" spans="2:19" ht="19.5" hidden="1" thickBot="1">
      <c r="B13" s="46" t="s">
        <v>18</v>
      </c>
      <c r="C13" s="47"/>
      <c r="D13" s="47"/>
      <c r="E13" s="47">
        <v>0</v>
      </c>
      <c r="F13" s="47">
        <v>1</v>
      </c>
      <c r="G13" s="47">
        <v>2</v>
      </c>
      <c r="H13" s="47">
        <v>3</v>
      </c>
      <c r="I13" s="47">
        <v>4</v>
      </c>
      <c r="J13" s="47">
        <v>5</v>
      </c>
      <c r="K13" s="47">
        <v>6</v>
      </c>
      <c r="L13" s="47">
        <v>7</v>
      </c>
      <c r="M13" s="47">
        <v>8</v>
      </c>
      <c r="N13" s="47">
        <v>9</v>
      </c>
      <c r="O13" s="47">
        <v>10</v>
      </c>
      <c r="P13" s="47">
        <v>11</v>
      </c>
      <c r="Q13" s="47">
        <v>12</v>
      </c>
      <c r="R13" s="47">
        <v>13</v>
      </c>
      <c r="S13" s="48"/>
    </row>
    <row r="14" spans="2:19" s="5" customFormat="1" ht="24.75" customHeight="1" thickBot="1">
      <c r="B14" s="42" t="s">
        <v>19</v>
      </c>
      <c r="C14" s="43" t="s">
        <v>15</v>
      </c>
      <c r="D14" s="35"/>
      <c r="E14" s="88" t="s">
        <v>20</v>
      </c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44" t="s">
        <v>21</v>
      </c>
    </row>
    <row r="15" spans="2:19" ht="24.95" customHeight="1">
      <c r="B15" s="90" t="s">
        <v>22</v>
      </c>
      <c r="C15" s="86" t="str">
        <f ca="1">IF(COUNTIF(E16:R16,"✕")&gt;0,"✕",IF(COUNTIF(E16:R16,"△")&gt;0,"△",IF(COUNTIF(E16:R16,"○")&gt;0,"○","")))</f>
        <v/>
      </c>
      <c r="D15" s="33"/>
      <c r="E15" s="37" t="s">
        <v>23</v>
      </c>
      <c r="F15" s="38" t="s">
        <v>24</v>
      </c>
      <c r="G15" s="38" t="s">
        <v>25</v>
      </c>
      <c r="H15" s="38" t="s">
        <v>26</v>
      </c>
      <c r="I15" s="38" t="s">
        <v>27</v>
      </c>
      <c r="J15" s="38" t="s">
        <v>28</v>
      </c>
      <c r="K15" s="38" t="s">
        <v>29</v>
      </c>
      <c r="L15" s="38" t="s">
        <v>30</v>
      </c>
      <c r="M15" s="38" t="s">
        <v>31</v>
      </c>
      <c r="N15" s="38" t="s">
        <v>32</v>
      </c>
      <c r="O15" s="38" t="s">
        <v>33</v>
      </c>
      <c r="P15" s="39" t="s">
        <v>34</v>
      </c>
      <c r="Q15" s="41" t="s">
        <v>35</v>
      </c>
      <c r="R15" s="41" t="s">
        <v>35</v>
      </c>
      <c r="S15" s="100"/>
    </row>
    <row r="16" spans="2:19" ht="50.1" customHeight="1" thickBot="1">
      <c r="B16" s="85"/>
      <c r="C16" s="87"/>
      <c r="D16" s="33"/>
      <c r="E16" s="49" t="str">
        <f ca="1">IF(OFFSET('1.フェンス'!$E12,E$13,0)="","",OFFSET('1.フェンス'!$E12,E$13,0))</f>
        <v/>
      </c>
      <c r="F16" s="50" t="str">
        <f ca="1">IF(OFFSET('1.フェンス'!$E12,F$13,0)="","",OFFSET('1.フェンス'!$E12,F$13,0))</f>
        <v/>
      </c>
      <c r="G16" s="51" t="str">
        <f ca="1">IF(OFFSET('1.フェンス'!$E12,G$13,0)="","",OFFSET('1.フェンス'!$E12,G$13,0))</f>
        <v/>
      </c>
      <c r="H16" s="51" t="str">
        <f ca="1">IF(OFFSET('1.フェンス'!$E12,H$13,0)="","",OFFSET('1.フェンス'!$E12,H$13,0))</f>
        <v/>
      </c>
      <c r="I16" s="51" t="str">
        <f ca="1">IF(OFFSET('1.フェンス'!$E12,I$13,0)="","",OFFSET('1.フェンス'!$E12,I$13,0))</f>
        <v/>
      </c>
      <c r="J16" s="51" t="str">
        <f ca="1">IF(OFFSET('1.フェンス'!$E12,J$13,0)="","",OFFSET('1.フェンス'!$E12,J$13,0))</f>
        <v/>
      </c>
      <c r="K16" s="51" t="str">
        <f ca="1">IF(OFFSET('1.フェンス'!$E12,K$13,0)="","",OFFSET('1.フェンス'!$E12,K$13,0))</f>
        <v/>
      </c>
      <c r="L16" s="51" t="str">
        <f ca="1">IF(OFFSET('1.フェンス'!$E12,L$13,0)="","",OFFSET('1.フェンス'!$E12,L$13,0))</f>
        <v/>
      </c>
      <c r="M16" s="51" t="str">
        <f ca="1">IF(OFFSET('1.フェンス'!$E12,M$13,0)="","",OFFSET('1.フェンス'!$E12,M$13,0))</f>
        <v/>
      </c>
      <c r="N16" s="51" t="str">
        <f ca="1">IF(OFFSET('1.フェンス'!$E12,N$13,0)="","",OFFSET('1.フェンス'!$E12,N$13,0))</f>
        <v/>
      </c>
      <c r="O16" s="51" t="str">
        <f ca="1">IF(OFFSET('1.フェンス'!$E12,O$13,0)="","",OFFSET('1.フェンス'!$E12,O$13,0))</f>
        <v/>
      </c>
      <c r="P16" s="52" t="str">
        <f ca="1">IF(OFFSET('1.フェンス'!$E12,P$13,0)="","",OFFSET('1.フェンス'!$E12,P$13,0))</f>
        <v/>
      </c>
      <c r="Q16" s="53"/>
      <c r="R16" s="53"/>
      <c r="S16" s="101"/>
    </row>
    <row r="17" spans="2:19" ht="24" customHeight="1" thickBot="1">
      <c r="B17" s="3"/>
      <c r="C17" s="33"/>
      <c r="D17" s="35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6"/>
    </row>
    <row r="18" spans="2:19" ht="24.95" customHeight="1">
      <c r="B18" s="90" t="s">
        <v>36</v>
      </c>
      <c r="C18" s="86" t="str">
        <f ca="1">IF(COUNTIF(E19:R19,"✕")&gt;0,"✕",IF(COUNTIF(E19:R19,"△")&gt;0,"△",IF(COUNTIF(E19:R19,"○")&gt;0,"○","")))</f>
        <v/>
      </c>
      <c r="D18" s="33"/>
      <c r="E18" s="37" t="s">
        <v>37</v>
      </c>
      <c r="F18" s="38" t="s">
        <v>25</v>
      </c>
      <c r="G18" s="38" t="s">
        <v>26</v>
      </c>
      <c r="H18" s="38" t="s">
        <v>27</v>
      </c>
      <c r="I18" s="38" t="s">
        <v>28</v>
      </c>
      <c r="J18" s="38" t="s">
        <v>29</v>
      </c>
      <c r="K18" s="38" t="s">
        <v>30</v>
      </c>
      <c r="L18" s="38" t="s">
        <v>31</v>
      </c>
      <c r="M18" s="38" t="s">
        <v>32</v>
      </c>
      <c r="N18" s="40" t="s">
        <v>35</v>
      </c>
      <c r="O18" s="40" t="s">
        <v>35</v>
      </c>
      <c r="P18" s="41" t="s">
        <v>35</v>
      </c>
      <c r="Q18" s="41" t="s">
        <v>35</v>
      </c>
      <c r="R18" s="41" t="s">
        <v>35</v>
      </c>
      <c r="S18" s="100"/>
    </row>
    <row r="19" spans="2:19" ht="50.1" customHeight="1" thickBot="1">
      <c r="B19" s="85"/>
      <c r="C19" s="87"/>
      <c r="D19" s="33"/>
      <c r="E19" s="49" t="str">
        <f ca="1">IF(OFFSET('2.標識'!$E12,E$13,0)="","",OFFSET('2.標識'!$E12,E$13,0))</f>
        <v/>
      </c>
      <c r="F19" s="51" t="str">
        <f ca="1">IF(OFFSET('2.標識'!$E12,F$13,0)="","",OFFSET('2.標識'!$E12,F$13,0))</f>
        <v/>
      </c>
      <c r="G19" s="51" t="str">
        <f ca="1">IF(OFFSET('2.標識'!$E12,G$13,0)="","",OFFSET('2.標識'!$E12,G$13,0))</f>
        <v/>
      </c>
      <c r="H19" s="51" t="str">
        <f ca="1">IF(OFFSET('2.標識'!$E12,H$13,0)="","",OFFSET('2.標識'!$E12,H$13,0))</f>
        <v/>
      </c>
      <c r="I19" s="51" t="str">
        <f ca="1">IF(OFFSET('2.標識'!$E12,I$13,0)="","",OFFSET('2.標識'!$E12,I$13,0))</f>
        <v/>
      </c>
      <c r="J19" s="51" t="str">
        <f ca="1">IF(OFFSET('2.標識'!$E12,J$13,0)="","",OFFSET('2.標識'!$E12,J$13,0))</f>
        <v/>
      </c>
      <c r="K19" s="51" t="str">
        <f ca="1">IF(OFFSET('2.標識'!$E12,K$13,0)="","",OFFSET('2.標識'!$E12,K$13,0))</f>
        <v/>
      </c>
      <c r="L19" s="51" t="str">
        <f ca="1">IF(OFFSET('2.標識'!$E12,L$13,0)="","",OFFSET('2.標識'!$E12,L$13,0))</f>
        <v/>
      </c>
      <c r="M19" s="51" t="str">
        <f ca="1">IF(OFFSET('2.標識'!$E12,M$13,0)="","",OFFSET('2.標識'!$E12,M$13,0))</f>
        <v/>
      </c>
      <c r="N19" s="54"/>
      <c r="O19" s="54"/>
      <c r="P19" s="53"/>
      <c r="Q19" s="53"/>
      <c r="R19" s="53"/>
      <c r="S19" s="101"/>
    </row>
    <row r="20" spans="2:19" ht="24" customHeight="1" thickBot="1">
      <c r="B20" s="3"/>
      <c r="C20" s="33"/>
      <c r="D20" s="35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6"/>
    </row>
    <row r="21" spans="2:19" ht="24.95" customHeight="1">
      <c r="B21" s="90" t="s">
        <v>38</v>
      </c>
      <c r="C21" s="86" t="str">
        <f ca="1">IF(COUNTIF(E22:R22,"✕")&gt;0,"✕",IF(COUNTIF(E22:R22,"△")&gt;0,"△",IF(COUNTIF(E22:R22,"○")&gt;0,"○","")))</f>
        <v/>
      </c>
      <c r="D21" s="33"/>
      <c r="E21" s="37" t="s">
        <v>37</v>
      </c>
      <c r="F21" s="38" t="s">
        <v>25</v>
      </c>
      <c r="G21" s="38" t="s">
        <v>26</v>
      </c>
      <c r="H21" s="38" t="s">
        <v>27</v>
      </c>
      <c r="I21" s="38" t="s">
        <v>28</v>
      </c>
      <c r="J21" s="38" t="s">
        <v>29</v>
      </c>
      <c r="K21" s="38" t="s">
        <v>30</v>
      </c>
      <c r="L21" s="38" t="s">
        <v>31</v>
      </c>
      <c r="M21" s="38" t="s">
        <v>32</v>
      </c>
      <c r="N21" s="38" t="s">
        <v>33</v>
      </c>
      <c r="O21" s="39" t="s">
        <v>34</v>
      </c>
      <c r="P21" s="39" t="s">
        <v>39</v>
      </c>
      <c r="Q21" s="39" t="s">
        <v>40</v>
      </c>
      <c r="R21" s="39" t="s">
        <v>41</v>
      </c>
      <c r="S21" s="100"/>
    </row>
    <row r="22" spans="2:19" ht="50.1" customHeight="1" thickBot="1">
      <c r="B22" s="85"/>
      <c r="C22" s="87"/>
      <c r="D22" s="33"/>
      <c r="E22" s="49" t="str">
        <f ca="1">IF(OFFSET('3.土木・地盤'!$E12,E$13,0)="","",OFFSET('3.土木・地盤'!$E12,E$13,0))</f>
        <v/>
      </c>
      <c r="F22" s="51" t="str">
        <f ca="1">IF(OFFSET('3.土木・地盤'!$E12,F$13,0)="","",OFFSET('3.土木・地盤'!$E12,F$13,0))</f>
        <v/>
      </c>
      <c r="G22" s="51" t="str">
        <f ca="1">IF(OFFSET('3.土木・地盤'!$E12,G$13,0)="","",OFFSET('3.土木・地盤'!$E12,G$13,0))</f>
        <v/>
      </c>
      <c r="H22" s="51" t="str">
        <f ca="1">IF(OFFSET('3.土木・地盤'!$E12,H$13,0)="","",OFFSET('3.土木・地盤'!$E12,H$13,0))</f>
        <v/>
      </c>
      <c r="I22" s="51" t="str">
        <f ca="1">IF(OFFSET('3.土木・地盤'!$E12,I$13,0)="","",OFFSET('3.土木・地盤'!$E12,I$13,0))</f>
        <v/>
      </c>
      <c r="J22" s="51" t="str">
        <f ca="1">IF(OFFSET('3.土木・地盤'!$E12,J$13,0)="","",OFFSET('3.土木・地盤'!$E12,J$13,0))</f>
        <v/>
      </c>
      <c r="K22" s="51" t="str">
        <f ca="1">IF(OFFSET('3.土木・地盤'!$E12,K$13,0)="","",OFFSET('3.土木・地盤'!$E12,K$13,0))</f>
        <v/>
      </c>
      <c r="L22" s="51" t="str">
        <f ca="1">IF(OFFSET('3.土木・地盤'!$E12,L$13,0)="","",OFFSET('3.土木・地盤'!$E12,L$13,0))</f>
        <v/>
      </c>
      <c r="M22" s="51" t="str">
        <f ca="1">IF(OFFSET('3.土木・地盤'!$E12,M$13,0)="","",OFFSET('3.土木・地盤'!$E12,M$13,0))</f>
        <v/>
      </c>
      <c r="N22" s="51" t="str">
        <f ca="1">IF(OFFSET('3.土木・地盤'!$E12,N$13,0)="","",OFFSET('3.土木・地盤'!$E12,N$13,0))</f>
        <v/>
      </c>
      <c r="O22" s="51" t="str">
        <f ca="1">IF(OFFSET('3.土木・地盤'!$E12,O$13,0)="","",OFFSET('3.土木・地盤'!$E12,O$13,0))</f>
        <v/>
      </c>
      <c r="P22" s="52" t="str">
        <f ca="1">IF(OFFSET('3.土木・地盤'!$E12,P$13,0)="","",OFFSET('3.土木・地盤'!$E12,P$13,0))</f>
        <v/>
      </c>
      <c r="Q22" s="52" t="str">
        <f ca="1">IF(OFFSET('3.土木・地盤'!$E12,Q$13,0)="","",OFFSET('3.土木・地盤'!$E12,Q$13,0))</f>
        <v/>
      </c>
      <c r="R22" s="52" t="str">
        <f ca="1">IF(OFFSET('3.土木・地盤'!$E12,R$13,0)="","",OFFSET('3.土木・地盤'!$E12,R$13,0))</f>
        <v/>
      </c>
      <c r="S22" s="101"/>
    </row>
    <row r="23" spans="2:19" ht="24" customHeight="1" thickBot="1">
      <c r="B23" s="3"/>
      <c r="C23" s="33"/>
      <c r="D23" s="35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6"/>
    </row>
    <row r="24" spans="2:19" ht="24.95" customHeight="1">
      <c r="B24" s="84" t="s">
        <v>42</v>
      </c>
      <c r="C24" s="86" t="str">
        <f ca="1">IF(COUNTIF(E25:R25,"✕")&gt;0,"✕",IF(COUNTIF(E25:R25,"△")&gt;0,"△",IF(COUNTIF(E25:R25,"○")&gt;0,"○","")))</f>
        <v/>
      </c>
      <c r="D24" s="33"/>
      <c r="E24" s="37" t="s">
        <v>37</v>
      </c>
      <c r="F24" s="38" t="s">
        <v>25</v>
      </c>
      <c r="G24" s="38" t="s">
        <v>26</v>
      </c>
      <c r="H24" s="38" t="s">
        <v>27</v>
      </c>
      <c r="I24" s="38" t="s">
        <v>28</v>
      </c>
      <c r="J24" s="38" t="s">
        <v>29</v>
      </c>
      <c r="K24" s="38" t="s">
        <v>30</v>
      </c>
      <c r="L24" s="38" t="s">
        <v>31</v>
      </c>
      <c r="M24" s="38" t="s">
        <v>32</v>
      </c>
      <c r="N24" s="38" t="s">
        <v>33</v>
      </c>
      <c r="O24" s="39" t="s">
        <v>34</v>
      </c>
      <c r="P24" s="39" t="s">
        <v>39</v>
      </c>
      <c r="Q24" s="41" t="s">
        <v>35</v>
      </c>
      <c r="R24" s="41" t="s">
        <v>35</v>
      </c>
      <c r="S24" s="100"/>
    </row>
    <row r="25" spans="2:19" ht="50.1" customHeight="1" thickBot="1">
      <c r="B25" s="85"/>
      <c r="C25" s="87"/>
      <c r="D25" s="33"/>
      <c r="E25" s="49" t="str">
        <f ca="1">IF(OFFSET('4.架台強度(基礎)'!$E12,E$13,0)="","",OFFSET('4.架台強度(基礎)'!$E12,E$13,0))</f>
        <v/>
      </c>
      <c r="F25" s="51" t="str">
        <f ca="1">IF(OFFSET('4.架台強度(基礎)'!$E12,F$13,0)="","",OFFSET('4.架台強度(基礎)'!$E12,F$13,0))</f>
        <v/>
      </c>
      <c r="G25" s="51" t="str">
        <f ca="1">IF(OFFSET('4.架台強度(基礎)'!$E12,G$13,0)="","",OFFSET('4.架台強度(基礎)'!$E12,G$13,0))</f>
        <v/>
      </c>
      <c r="H25" s="51" t="str">
        <f ca="1">IF(OFFSET('4.架台強度(基礎)'!$E12,H$13,0)="","",OFFSET('4.架台強度(基礎)'!$E12,H$13,0))</f>
        <v/>
      </c>
      <c r="I25" s="51" t="str">
        <f ca="1">IF(OFFSET('4.架台強度(基礎)'!$E12,I$13,0)="","",OFFSET('4.架台強度(基礎)'!$E12,I$13,0))</f>
        <v/>
      </c>
      <c r="J25" s="51" t="str">
        <f ca="1">IF(OFFSET('4.架台強度(基礎)'!$E12,J$13,0)="","",OFFSET('4.架台強度(基礎)'!$E12,J$13,0))</f>
        <v/>
      </c>
      <c r="K25" s="51" t="str">
        <f ca="1">IF(OFFSET('4.架台強度(基礎)'!$E12,K$13,0)="","",OFFSET('4.架台強度(基礎)'!$E12,K$13,0))</f>
        <v/>
      </c>
      <c r="L25" s="51" t="str">
        <f ca="1">IF(OFFSET('4.架台強度(基礎)'!$E12,L$13,0)="","",OFFSET('4.架台強度(基礎)'!$E12,L$13,0))</f>
        <v/>
      </c>
      <c r="M25" s="51" t="str">
        <f ca="1">IF(OFFSET('4.架台強度(基礎)'!$E12,M$13,0)="","",OFFSET('4.架台強度(基礎)'!$E12,M$13,0))</f>
        <v/>
      </c>
      <c r="N25" s="51" t="str">
        <f ca="1">IF(OFFSET('4.架台強度(基礎)'!$E12,N$13,0)="","",OFFSET('4.架台強度(基礎)'!$E12,N$13,0))</f>
        <v/>
      </c>
      <c r="O25" s="51" t="str">
        <f ca="1">IF(OFFSET('4.架台強度(基礎)'!$E12,O$13,0)="","",OFFSET('4.架台強度(基礎)'!$E12,O$13,0))</f>
        <v/>
      </c>
      <c r="P25" s="52" t="str">
        <f ca="1">IF(OFFSET('4.架台強度(基礎)'!$E12,P$13,0)="","",OFFSET('4.架台強度(基礎)'!$E12,P$13,0))</f>
        <v/>
      </c>
      <c r="Q25" s="53"/>
      <c r="R25" s="53"/>
      <c r="S25" s="101"/>
    </row>
    <row r="27" spans="2:19" ht="19.5" thickBot="1"/>
    <row r="28" spans="2:19" ht="45" customHeight="1" thickBot="1">
      <c r="B28" s="3" t="s">
        <v>43</v>
      </c>
      <c r="C28" s="95"/>
      <c r="D28" s="96"/>
      <c r="E28" s="96"/>
      <c r="F28" s="96"/>
      <c r="G28" s="97"/>
    </row>
    <row r="29" spans="2:19" ht="23.25" thickBot="1">
      <c r="B29" s="3"/>
      <c r="C29" s="59"/>
    </row>
    <row r="30" spans="2:19" ht="45" customHeight="1" thickBot="1">
      <c r="B30" s="3" t="s">
        <v>44</v>
      </c>
      <c r="C30" s="95"/>
      <c r="D30" s="96"/>
      <c r="E30" s="96"/>
      <c r="F30" s="96"/>
      <c r="G30" s="97"/>
    </row>
    <row r="31" spans="2:19">
      <c r="B31" s="7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55"/>
    </row>
    <row r="32" spans="2:19">
      <c r="B32" s="58" t="s">
        <v>45</v>
      </c>
    </row>
    <row r="33" spans="2:10">
      <c r="B33" s="56" t="s">
        <v>46</v>
      </c>
      <c r="C33" s="57"/>
      <c r="D33" s="57"/>
      <c r="E33" s="57"/>
      <c r="F33" s="57"/>
      <c r="G33" s="57"/>
      <c r="H33" s="57"/>
      <c r="I33" s="57"/>
      <c r="J33" s="57"/>
    </row>
    <row r="34" spans="2:10" ht="18.75" customHeight="1"/>
    <row r="36" spans="2:10">
      <c r="B36" s="56" t="s">
        <v>47</v>
      </c>
      <c r="C36" s="57"/>
      <c r="D36" s="57"/>
      <c r="E36" s="57"/>
      <c r="F36" s="57"/>
      <c r="G36" s="57"/>
      <c r="H36" s="57"/>
      <c r="I36" s="57"/>
      <c r="J36" s="57"/>
    </row>
  </sheetData>
  <mergeCells count="32">
    <mergeCell ref="C28:G28"/>
    <mergeCell ref="C30:G30"/>
    <mergeCell ref="S1:S2"/>
    <mergeCell ref="S15:S16"/>
    <mergeCell ref="S18:S19"/>
    <mergeCell ref="S21:S22"/>
    <mergeCell ref="S24:S25"/>
    <mergeCell ref="N3:O3"/>
    <mergeCell ref="D8:R8"/>
    <mergeCell ref="D9:R9"/>
    <mergeCell ref="D7:F7"/>
    <mergeCell ref="H7:I7"/>
    <mergeCell ref="J7:S7"/>
    <mergeCell ref="D3:F3"/>
    <mergeCell ref="H3:I3"/>
    <mergeCell ref="J3:L3"/>
    <mergeCell ref="P3:S3"/>
    <mergeCell ref="H5:I5"/>
    <mergeCell ref="J5:L5"/>
    <mergeCell ref="P5:R5"/>
    <mergeCell ref="B24:B25"/>
    <mergeCell ref="C24:C25"/>
    <mergeCell ref="E14:R14"/>
    <mergeCell ref="B15:B16"/>
    <mergeCell ref="B18:B19"/>
    <mergeCell ref="B21:B22"/>
    <mergeCell ref="C15:C16"/>
    <mergeCell ref="C18:C19"/>
    <mergeCell ref="C21:C22"/>
    <mergeCell ref="D5:F5"/>
    <mergeCell ref="N5:O5"/>
    <mergeCell ref="O11:S11"/>
  </mergeCells>
  <phoneticPr fontId="1"/>
  <conditionalFormatting sqref="C15:C16 E16:R16 C18:C19 E19:R19 C21:C22 E22:R22 C24:C25 E25:R25">
    <cfRule type="expression" dxfId="30" priority="1">
      <formula>C15="✕"</formula>
    </cfRule>
    <cfRule type="expression" dxfId="29" priority="2">
      <formula>C15="△"</formula>
    </cfRule>
    <cfRule type="expression" dxfId="28" priority="3">
      <formula>C15="○"</formula>
    </cfRule>
  </conditionalFormatting>
  <dataValidations count="1">
    <dataValidation type="list" allowBlank="1" showInputMessage="1" showErrorMessage="1" sqref="C28:G28 C30:G30" xr:uid="{4D8BAF7F-6DFE-4BF0-A5DF-7B81BDB0C676}">
      <formula1>"有, 無, 不明（有としてチェック）,不明（無としてチェック）"</formula1>
    </dataValidation>
  </dataValidations>
  <pageMargins left="0.62992125984251968" right="0.23622047244094491" top="0.74803149606299213" bottom="0.74803149606299213" header="0.31496062992125984" footer="0.31496062992125984"/>
  <pageSetup paperSize="9" scale="38" fitToHeight="0" orientation="portrait" horizontalDpi="1200" verticalDpi="1200" r:id="rId1"/>
  <headerFooter>
    <oddHeader>&amp;R&amp;"メイリオ,レギュラー"&amp;14シート名：&amp;A　(&amp;P/&amp;N)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opLeftCell="A11" zoomScale="80" zoomScaleNormal="80" workbookViewId="0">
      <selection activeCell="G11" sqref="G11"/>
    </sheetView>
  </sheetViews>
  <sheetFormatPr defaultRowHeight="18.75"/>
  <cols>
    <col min="1" max="1" width="11.25" style="5" bestFit="1" customWidth="1"/>
    <col min="2" max="2" width="20" style="5" bestFit="1" customWidth="1"/>
    <col min="3" max="3" width="7.375" style="12" bestFit="1" customWidth="1"/>
    <col min="4" max="4" width="48.875" style="13" customWidth="1"/>
    <col min="5" max="5" width="9" style="32"/>
    <col min="6" max="6" width="54" style="14" customWidth="1"/>
    <col min="7" max="16384" width="9" style="14"/>
  </cols>
  <sheetData>
    <row r="1" spans="1:6" ht="41.25" hidden="1">
      <c r="B1" s="71"/>
    </row>
    <row r="2" spans="1:6" ht="24.95" hidden="1" customHeight="1"/>
    <row r="3" spans="1:6" ht="24.95" hidden="1" customHeight="1"/>
    <row r="4" spans="1:6" ht="24.95" hidden="1" customHeight="1"/>
    <row r="5" spans="1:6" hidden="1"/>
    <row r="6" spans="1:6" hidden="1"/>
    <row r="7" spans="1:6" hidden="1"/>
    <row r="8" spans="1:6" hidden="1"/>
    <row r="9" spans="1:6" hidden="1"/>
    <row r="10" spans="1:6" hidden="1"/>
    <row r="11" spans="1:6" s="5" customFormat="1" ht="36" thickBot="1">
      <c r="A11" s="1" t="s">
        <v>48</v>
      </c>
      <c r="B11" s="2" t="s">
        <v>19</v>
      </c>
      <c r="C11" s="2" t="s">
        <v>49</v>
      </c>
      <c r="D11" s="2" t="s">
        <v>50</v>
      </c>
      <c r="E11" s="2" t="s">
        <v>51</v>
      </c>
      <c r="F11" s="2" t="s">
        <v>21</v>
      </c>
    </row>
    <row r="12" spans="1:6" ht="50.1" customHeight="1" thickBot="1">
      <c r="A12" s="60">
        <v>15</v>
      </c>
      <c r="B12" s="3" t="s">
        <v>22</v>
      </c>
      <c r="C12" s="16" t="s">
        <v>23</v>
      </c>
      <c r="D12" s="4" t="s">
        <v>52</v>
      </c>
      <c r="E12" s="68"/>
      <c r="F12" s="63"/>
    </row>
    <row r="13" spans="1:6" ht="50.1" customHeight="1" thickBot="1">
      <c r="A13" s="60">
        <v>16</v>
      </c>
      <c r="B13" s="17"/>
      <c r="C13" s="16" t="s">
        <v>24</v>
      </c>
      <c r="D13" s="4" t="s">
        <v>53</v>
      </c>
      <c r="E13" s="68"/>
      <c r="F13" s="63"/>
    </row>
    <row r="14" spans="1:6" ht="50.1" customHeight="1" thickBot="1">
      <c r="A14" s="60">
        <v>17</v>
      </c>
      <c r="B14" s="17"/>
      <c r="C14" s="16" t="s">
        <v>25</v>
      </c>
      <c r="D14" s="4" t="s">
        <v>54</v>
      </c>
      <c r="E14" s="68"/>
      <c r="F14" s="63"/>
    </row>
    <row r="15" spans="1:6" ht="50.1" customHeight="1" thickBot="1">
      <c r="A15" s="60">
        <v>18</v>
      </c>
      <c r="B15" s="17"/>
      <c r="C15" s="16" t="s">
        <v>26</v>
      </c>
      <c r="D15" s="4" t="s">
        <v>55</v>
      </c>
      <c r="E15" s="68"/>
      <c r="F15" s="63"/>
    </row>
    <row r="16" spans="1:6" ht="50.1" customHeight="1" thickBot="1">
      <c r="A16" s="60">
        <v>19</v>
      </c>
      <c r="B16" s="17"/>
      <c r="C16" s="16" t="s">
        <v>27</v>
      </c>
      <c r="D16" s="4" t="s">
        <v>56</v>
      </c>
      <c r="E16" s="68"/>
      <c r="F16" s="63"/>
    </row>
    <row r="17" spans="1:6" ht="50.1" customHeight="1" thickBot="1">
      <c r="A17" s="60">
        <v>20</v>
      </c>
      <c r="B17" s="17"/>
      <c r="C17" s="18" t="s">
        <v>28</v>
      </c>
      <c r="D17" s="6" t="s">
        <v>57</v>
      </c>
      <c r="E17" s="68"/>
      <c r="F17" s="63"/>
    </row>
    <row r="18" spans="1:6" ht="50.1" customHeight="1" thickBot="1">
      <c r="A18" s="60">
        <v>21</v>
      </c>
      <c r="B18" s="17"/>
      <c r="C18" s="18" t="s">
        <v>29</v>
      </c>
      <c r="D18" s="6" t="s">
        <v>58</v>
      </c>
      <c r="E18" s="68"/>
      <c r="F18" s="63"/>
    </row>
    <row r="19" spans="1:6" ht="50.1" customHeight="1" thickBot="1">
      <c r="A19" s="60">
        <v>22</v>
      </c>
      <c r="B19" s="17"/>
      <c r="C19" s="18" t="s">
        <v>30</v>
      </c>
      <c r="D19" s="6" t="s">
        <v>59</v>
      </c>
      <c r="E19" s="68"/>
      <c r="F19" s="63"/>
    </row>
    <row r="20" spans="1:6" ht="50.1" customHeight="1" thickBot="1">
      <c r="A20" s="60">
        <v>23</v>
      </c>
      <c r="B20" s="17"/>
      <c r="C20" s="18" t="s">
        <v>31</v>
      </c>
      <c r="D20" s="6" t="s">
        <v>60</v>
      </c>
      <c r="E20" s="68"/>
      <c r="F20" s="63"/>
    </row>
    <row r="21" spans="1:6" ht="50.1" customHeight="1" thickBot="1">
      <c r="A21" s="60">
        <v>24</v>
      </c>
      <c r="B21" s="17"/>
      <c r="C21" s="18" t="s">
        <v>32</v>
      </c>
      <c r="D21" s="6" t="s">
        <v>61</v>
      </c>
      <c r="E21" s="68"/>
      <c r="F21" s="63"/>
    </row>
    <row r="22" spans="1:6" ht="50.1" customHeight="1" thickBot="1">
      <c r="A22" s="60">
        <v>25</v>
      </c>
      <c r="B22" s="17"/>
      <c r="C22" s="18" t="s">
        <v>33</v>
      </c>
      <c r="D22" s="6" t="s">
        <v>62</v>
      </c>
      <c r="E22" s="68"/>
      <c r="F22" s="63"/>
    </row>
    <row r="23" spans="1:6" ht="50.1" customHeight="1" thickBot="1">
      <c r="A23" s="60">
        <v>26</v>
      </c>
      <c r="B23" s="19"/>
      <c r="C23" s="18" t="s">
        <v>34</v>
      </c>
      <c r="D23" s="6" t="s">
        <v>63</v>
      </c>
      <c r="E23" s="68"/>
      <c r="F23" s="63"/>
    </row>
    <row r="24" spans="1:6" ht="20.100000000000001" customHeight="1">
      <c r="A24" s="7"/>
      <c r="B24" s="7"/>
      <c r="C24" s="8"/>
      <c r="D24" s="9"/>
      <c r="E24" s="34"/>
      <c r="F24" s="10"/>
    </row>
    <row r="25" spans="1:6">
      <c r="A25" s="30" t="s">
        <v>64</v>
      </c>
    </row>
    <row r="26" spans="1:6" ht="22.5">
      <c r="A26" s="28" t="s">
        <v>65</v>
      </c>
      <c r="B26" s="116" t="str">
        <f t="shared" ref="B26:B51" si="0">IF(A26="","",VLOOKUP(A26,C$12:D$30,2,FALSE))</f>
        <v>フェンスなし（設備が道路に隣接）</v>
      </c>
      <c r="C26" s="117"/>
      <c r="D26" s="117"/>
      <c r="E26" s="17" t="str">
        <f t="shared" ref="E26:E51" si="1">IF(A26="","",IF(VLOOKUP(A26,C$12:E$30,3,FALSE)="","",VLOOKUP(A26,C$12:E$30,3,FALSE)))</f>
        <v/>
      </c>
    </row>
    <row r="27" spans="1:6" ht="18.75" customHeight="1">
      <c r="A27" s="28"/>
      <c r="B27" s="116" t="str">
        <f t="shared" si="0"/>
        <v/>
      </c>
      <c r="C27" s="117"/>
      <c r="D27" s="117"/>
      <c r="E27" s="17" t="str">
        <f t="shared" si="1"/>
        <v/>
      </c>
    </row>
    <row r="28" spans="1:6" ht="22.5">
      <c r="A28" s="28" t="s">
        <v>66</v>
      </c>
      <c r="B28" s="116" t="str">
        <f t="shared" si="0"/>
        <v>フェンスなし（道路に隣接しない）</v>
      </c>
      <c r="C28" s="117"/>
      <c r="D28" s="117"/>
      <c r="E28" s="17" t="str">
        <f t="shared" si="1"/>
        <v/>
      </c>
    </row>
    <row r="29" spans="1:6" ht="22.5">
      <c r="A29" s="28"/>
      <c r="B29" s="116" t="str">
        <f t="shared" si="0"/>
        <v/>
      </c>
      <c r="C29" s="117"/>
      <c r="D29" s="117"/>
      <c r="E29" s="17" t="str">
        <f t="shared" si="1"/>
        <v/>
      </c>
    </row>
    <row r="30" spans="1:6" ht="22.5">
      <c r="A30" s="28" t="s">
        <v>67</v>
      </c>
      <c r="B30" s="116" t="str">
        <f t="shared" si="0"/>
        <v>パネルがフェンスからはみ出し　</v>
      </c>
      <c r="C30" s="117"/>
      <c r="D30" s="117"/>
      <c r="E30" s="17" t="str">
        <f t="shared" si="1"/>
        <v/>
      </c>
    </row>
    <row r="31" spans="1:6" ht="22.5">
      <c r="A31" s="28"/>
      <c r="B31" s="116" t="str">
        <f t="shared" si="0"/>
        <v/>
      </c>
      <c r="C31" s="117"/>
      <c r="D31" s="117"/>
      <c r="E31" s="17" t="str">
        <f t="shared" si="1"/>
        <v/>
      </c>
    </row>
    <row r="32" spans="1:6" ht="22.5">
      <c r="A32" s="28" t="s">
        <v>68</v>
      </c>
      <c r="B32" s="116" t="str">
        <f t="shared" si="0"/>
        <v>ロープのみ、単管１本のみのフェンス</v>
      </c>
      <c r="C32" s="117"/>
      <c r="D32" s="117"/>
      <c r="E32" s="17" t="str">
        <f t="shared" si="1"/>
        <v/>
      </c>
    </row>
    <row r="33" spans="1:5" ht="18.75" customHeight="1">
      <c r="A33" s="28"/>
      <c r="B33" s="116" t="str">
        <f>IF(A33="","",VLOOKUP(A33,C$12:D$30,2,FALSE))</f>
        <v/>
      </c>
      <c r="C33" s="117"/>
      <c r="D33" s="117"/>
      <c r="E33" s="17" t="str">
        <f t="shared" si="1"/>
        <v/>
      </c>
    </row>
    <row r="34" spans="1:5" ht="22.5">
      <c r="A34" s="28" t="s">
        <v>69</v>
      </c>
      <c r="B34" s="116" t="str">
        <f t="shared" si="0"/>
        <v>フェンスが広範囲で倒壊、強度不十分</v>
      </c>
      <c r="C34" s="117"/>
      <c r="D34" s="117"/>
      <c r="E34" s="17" t="str">
        <f t="shared" si="1"/>
        <v/>
      </c>
    </row>
    <row r="35" spans="1:5" ht="22.5">
      <c r="A35" s="28"/>
      <c r="B35" s="116" t="str">
        <f t="shared" si="0"/>
        <v/>
      </c>
      <c r="C35" s="117"/>
      <c r="D35" s="117"/>
      <c r="E35" s="17" t="str">
        <f t="shared" si="1"/>
        <v/>
      </c>
    </row>
    <row r="36" spans="1:5" ht="22.5">
      <c r="A36" s="28" t="s">
        <v>70</v>
      </c>
      <c r="B36" s="116" t="str">
        <f t="shared" si="0"/>
        <v>侵入可能な隙間、一部が倒壊</v>
      </c>
      <c r="C36" s="117"/>
      <c r="D36" s="117"/>
      <c r="E36" s="17" t="str">
        <f t="shared" si="1"/>
        <v/>
      </c>
    </row>
    <row r="37" spans="1:5" ht="18.75" customHeight="1">
      <c r="A37" s="28"/>
      <c r="B37" s="116" t="str">
        <f t="shared" si="0"/>
        <v/>
      </c>
      <c r="C37" s="117"/>
      <c r="D37" s="117"/>
      <c r="E37" s="17" t="str">
        <f t="shared" si="1"/>
        <v/>
      </c>
    </row>
    <row r="38" spans="1:5" ht="22.5">
      <c r="A38" s="28" t="s">
        <v>71</v>
      </c>
      <c r="B38" s="116" t="str">
        <f t="shared" si="0"/>
        <v>敷地の片面(一部)だけフェンスを設置</v>
      </c>
      <c r="C38" s="117"/>
      <c r="D38" s="117"/>
      <c r="E38" s="17" t="str">
        <f t="shared" si="1"/>
        <v/>
      </c>
    </row>
    <row r="39" spans="1:5" ht="22.5">
      <c r="A39" s="28"/>
      <c r="B39" s="116" t="str">
        <f t="shared" si="0"/>
        <v/>
      </c>
      <c r="C39" s="117"/>
      <c r="D39" s="117"/>
      <c r="E39" s="17" t="str">
        <f t="shared" si="1"/>
        <v/>
      </c>
    </row>
    <row r="40" spans="1:5" ht="22.5">
      <c r="A40" s="28" t="s">
        <v>72</v>
      </c>
      <c r="B40" s="116" t="str">
        <f t="shared" si="0"/>
        <v>門扉に施錠なし、もしくは解放で放置</v>
      </c>
      <c r="C40" s="117"/>
      <c r="D40" s="117"/>
      <c r="E40" s="17" t="str">
        <f t="shared" si="1"/>
        <v/>
      </c>
    </row>
    <row r="41" spans="1:5" ht="22.5">
      <c r="A41" s="28"/>
      <c r="B41" s="116" t="str">
        <f t="shared" si="0"/>
        <v/>
      </c>
      <c r="C41" s="117"/>
      <c r="D41" s="117"/>
      <c r="E41" s="17" t="str">
        <f t="shared" si="1"/>
        <v/>
      </c>
    </row>
    <row r="42" spans="1:5" ht="22.5">
      <c r="A42" s="28" t="s">
        <v>73</v>
      </c>
      <c r="B42" s="116" t="str">
        <f t="shared" si="0"/>
        <v>門扉がなく、チェーンやロープで代用</v>
      </c>
      <c r="C42" s="117"/>
      <c r="D42" s="117"/>
      <c r="E42" s="17" t="str">
        <f t="shared" si="1"/>
        <v/>
      </c>
    </row>
    <row r="43" spans="1:5" ht="22.5">
      <c r="A43" s="28"/>
      <c r="B43" s="116" t="str">
        <f t="shared" si="0"/>
        <v/>
      </c>
      <c r="C43" s="117"/>
      <c r="D43" s="117"/>
      <c r="E43" s="17" t="str">
        <f t="shared" si="1"/>
        <v/>
      </c>
    </row>
    <row r="44" spans="1:5" ht="22.5">
      <c r="A44" s="28" t="s">
        <v>74</v>
      </c>
      <c r="B44" s="116" t="str">
        <f t="shared" si="0"/>
        <v>フェンス外からパネルに手が届く</v>
      </c>
      <c r="C44" s="117"/>
      <c r="D44" s="117"/>
      <c r="E44" s="17" t="str">
        <f t="shared" si="1"/>
        <v/>
      </c>
    </row>
    <row r="45" spans="1:5" ht="22.5">
      <c r="A45" s="28"/>
      <c r="B45" s="116" t="str">
        <f t="shared" si="0"/>
        <v/>
      </c>
      <c r="C45" s="117"/>
      <c r="D45" s="117"/>
      <c r="E45" s="17" t="str">
        <f t="shared" si="1"/>
        <v/>
      </c>
    </row>
    <row r="46" spans="1:5" ht="22.5">
      <c r="A46" s="28" t="s">
        <v>75</v>
      </c>
      <c r="B46" s="116" t="str">
        <f t="shared" si="0"/>
        <v>フェンス高さが不十分</v>
      </c>
      <c r="C46" s="117"/>
      <c r="D46" s="117"/>
      <c r="E46" s="17" t="str">
        <f t="shared" si="1"/>
        <v/>
      </c>
    </row>
    <row r="47" spans="1:5" ht="22.5">
      <c r="A47" s="28"/>
      <c r="B47" s="116" t="str">
        <f t="shared" si="0"/>
        <v/>
      </c>
      <c r="C47" s="117"/>
      <c r="D47" s="117"/>
      <c r="E47" s="17" t="str">
        <f t="shared" si="1"/>
        <v/>
      </c>
    </row>
    <row r="48" spans="1:5" ht="22.5">
      <c r="A48" s="28" t="s">
        <v>76</v>
      </c>
      <c r="B48" s="116" t="str">
        <f t="shared" si="0"/>
        <v>支柱だけが耐久性のあるもの</v>
      </c>
      <c r="C48" s="117"/>
      <c r="D48" s="117"/>
      <c r="E48" s="17" t="str">
        <f t="shared" si="1"/>
        <v/>
      </c>
    </row>
    <row r="49" spans="1:5" ht="22.5">
      <c r="A49" s="28"/>
      <c r="B49" s="116" t="str">
        <f t="shared" si="0"/>
        <v/>
      </c>
      <c r="C49" s="117"/>
      <c r="D49" s="117"/>
      <c r="E49" s="17" t="str">
        <f t="shared" si="1"/>
        <v/>
      </c>
    </row>
    <row r="50" spans="1:5" ht="22.5">
      <c r="A50" s="28"/>
      <c r="B50" s="116" t="str">
        <f t="shared" si="0"/>
        <v/>
      </c>
      <c r="C50" s="117"/>
      <c r="D50" s="117"/>
      <c r="E50" s="17" t="str">
        <f t="shared" si="1"/>
        <v/>
      </c>
    </row>
    <row r="51" spans="1:5" ht="22.5">
      <c r="A51" s="28"/>
      <c r="B51" s="116" t="str">
        <f t="shared" si="0"/>
        <v/>
      </c>
      <c r="C51" s="117"/>
      <c r="D51" s="117"/>
      <c r="E51" s="17" t="str">
        <f t="shared" si="1"/>
        <v/>
      </c>
    </row>
  </sheetData>
  <mergeCells count="26">
    <mergeCell ref="B50:D50"/>
    <mergeCell ref="B51:D51"/>
    <mergeCell ref="B44:D44"/>
    <mergeCell ref="B45:D45"/>
    <mergeCell ref="B46:D46"/>
    <mergeCell ref="B47:D47"/>
    <mergeCell ref="B48:D48"/>
    <mergeCell ref="B49:D49"/>
    <mergeCell ref="B43:D43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31:D31"/>
    <mergeCell ref="B26:D26"/>
    <mergeCell ref="B27:D27"/>
    <mergeCell ref="B28:D28"/>
    <mergeCell ref="B29:D29"/>
    <mergeCell ref="B30:D30"/>
  </mergeCells>
  <phoneticPr fontId="1"/>
  <conditionalFormatting sqref="A26:D51">
    <cfRule type="expression" dxfId="27" priority="14">
      <formula>$A26&lt;&gt;""</formula>
    </cfRule>
  </conditionalFormatting>
  <conditionalFormatting sqref="E12:E23 E26:E51">
    <cfRule type="expression" dxfId="26" priority="15">
      <formula>$E12="✕"</formula>
    </cfRule>
    <cfRule type="expression" dxfId="25" priority="16">
      <formula>$E12="△"</formula>
    </cfRule>
    <cfRule type="expression" dxfId="24" priority="17">
      <formula>$E12="○"</formula>
    </cfRule>
  </conditionalFormatting>
  <conditionalFormatting sqref="E26:E51">
    <cfRule type="expression" dxfId="23" priority="2">
      <formula>$A26&lt;&gt;""</formula>
    </cfRule>
  </conditionalFormatting>
  <dataValidations count="2">
    <dataValidation type="list" allowBlank="1" showInputMessage="1" showErrorMessage="1" sqref="E12:E23" xr:uid="{BE5B515E-D6F2-4573-B10C-37098BBCA74E}">
      <formula1>"○,△,✕"</formula1>
    </dataValidation>
    <dataValidation type="list" allowBlank="1" showInputMessage="1" showErrorMessage="1" sqref="A26:A51" xr:uid="{97738EEE-7B39-4752-8A2F-ADE7B3EED49A}">
      <formula1>$C$12:$C$23</formula1>
    </dataValidation>
  </dataValidations>
  <pageMargins left="0.62992125984251968" right="0.23622047244094491" top="0.74803149606299213" bottom="0.74803149606299213" header="0.31496062992125984" footer="0.31496062992125984"/>
  <pageSetup paperSize="9" scale="57" fitToHeight="0" orientation="portrait" horizontalDpi="1200" verticalDpi="1200" r:id="rId1"/>
  <headerFooter>
    <oddHeader>&amp;R&amp;"メイリオ,レギュラー"&amp;14シート名：&amp;A　(&amp;P/&amp;N)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62F92-B90D-4470-9A77-18FAA10DFDF8}">
  <sheetPr>
    <pageSetUpPr fitToPage="1"/>
  </sheetPr>
  <dimension ref="A1:F51"/>
  <sheetViews>
    <sheetView zoomScale="80" zoomScaleNormal="80" workbookViewId="0">
      <pane ySplit="11" topLeftCell="A12" activePane="bottomLeft" state="frozen"/>
      <selection pane="bottomLeft" activeCell="G11" sqref="G11"/>
      <selection activeCell="B22" sqref="B22"/>
    </sheetView>
  </sheetViews>
  <sheetFormatPr defaultRowHeight="18.75"/>
  <cols>
    <col min="1" max="1" width="11.25" style="5" bestFit="1" customWidth="1"/>
    <col min="2" max="2" width="20" style="5" bestFit="1" customWidth="1"/>
    <col min="3" max="3" width="7.375" style="12" bestFit="1" customWidth="1"/>
    <col min="4" max="4" width="48.875" style="13" customWidth="1"/>
    <col min="5" max="5" width="9" style="14"/>
    <col min="6" max="6" width="54" style="14" customWidth="1"/>
    <col min="7" max="16384" width="9" style="14"/>
  </cols>
  <sheetData>
    <row r="1" spans="1:6" ht="41.25" hidden="1">
      <c r="B1" s="71"/>
      <c r="E1" s="32"/>
    </row>
    <row r="2" spans="1:6" ht="41.25" hidden="1">
      <c r="B2" s="71"/>
      <c r="E2" s="32"/>
    </row>
    <row r="3" spans="1:6" ht="41.25" hidden="1">
      <c r="B3" s="71"/>
      <c r="E3" s="32"/>
    </row>
    <row r="4" spans="1:6" ht="24.95" hidden="1" customHeight="1">
      <c r="E4" s="32"/>
    </row>
    <row r="5" spans="1:6" hidden="1">
      <c r="E5" s="32"/>
    </row>
    <row r="6" spans="1:6" hidden="1">
      <c r="E6" s="32"/>
    </row>
    <row r="7" spans="1:6" hidden="1">
      <c r="E7" s="32"/>
    </row>
    <row r="8" spans="1:6" hidden="1">
      <c r="E8" s="32"/>
    </row>
    <row r="9" spans="1:6" hidden="1">
      <c r="E9" s="32"/>
    </row>
    <row r="10" spans="1:6" hidden="1">
      <c r="E10" s="32"/>
    </row>
    <row r="11" spans="1:6" s="5" customFormat="1" ht="36" thickBot="1">
      <c r="A11" s="1" t="s">
        <v>48</v>
      </c>
      <c r="B11" s="2" t="s">
        <v>19</v>
      </c>
      <c r="C11" s="2" t="s">
        <v>49</v>
      </c>
      <c r="D11" s="2" t="s">
        <v>50</v>
      </c>
      <c r="E11" s="2" t="s">
        <v>51</v>
      </c>
      <c r="F11" s="2" t="s">
        <v>21</v>
      </c>
    </row>
    <row r="12" spans="1:6" ht="50.1" customHeight="1" thickBot="1">
      <c r="A12" s="69" t="s">
        <v>77</v>
      </c>
      <c r="B12" s="3" t="s">
        <v>78</v>
      </c>
      <c r="C12" s="23" t="s">
        <v>37</v>
      </c>
      <c r="D12" s="20" t="s">
        <v>79</v>
      </c>
      <c r="E12" s="68"/>
      <c r="F12" s="64"/>
    </row>
    <row r="13" spans="1:6" ht="50.1" customHeight="1" thickBot="1">
      <c r="A13" s="69" t="s">
        <v>77</v>
      </c>
      <c r="B13" s="3"/>
      <c r="C13" s="16" t="s">
        <v>25</v>
      </c>
      <c r="D13" s="15" t="s">
        <v>80</v>
      </c>
      <c r="E13" s="68"/>
      <c r="F13" s="63"/>
    </row>
    <row r="14" spans="1:6" ht="50.1" customHeight="1" thickBot="1">
      <c r="A14" s="60">
        <v>30</v>
      </c>
      <c r="B14" s="3"/>
      <c r="C14" s="16" t="s">
        <v>26</v>
      </c>
      <c r="D14" s="4" t="s">
        <v>81</v>
      </c>
      <c r="E14" s="68"/>
      <c r="F14" s="63"/>
    </row>
    <row r="15" spans="1:6" ht="50.1" customHeight="1" thickBot="1">
      <c r="A15" s="60">
        <v>31</v>
      </c>
      <c r="B15" s="3"/>
      <c r="C15" s="16" t="s">
        <v>27</v>
      </c>
      <c r="D15" s="4" t="s">
        <v>82</v>
      </c>
      <c r="E15" s="68"/>
      <c r="F15" s="63"/>
    </row>
    <row r="16" spans="1:6" ht="50.1" customHeight="1" thickBot="1">
      <c r="A16" s="60">
        <v>32</v>
      </c>
      <c r="B16" s="3"/>
      <c r="C16" s="18" t="s">
        <v>28</v>
      </c>
      <c r="D16" s="6" t="s">
        <v>83</v>
      </c>
      <c r="E16" s="68"/>
      <c r="F16" s="63"/>
    </row>
    <row r="17" spans="1:6" ht="50.1" customHeight="1" thickBot="1">
      <c r="A17" s="69" t="s">
        <v>77</v>
      </c>
      <c r="B17" s="3"/>
      <c r="C17" s="18" t="s">
        <v>29</v>
      </c>
      <c r="D17" s="6" t="s">
        <v>84</v>
      </c>
      <c r="E17" s="68"/>
      <c r="F17" s="63"/>
    </row>
    <row r="18" spans="1:6" ht="50.1" customHeight="1" thickBot="1">
      <c r="A18" s="60">
        <v>33</v>
      </c>
      <c r="B18" s="3"/>
      <c r="C18" s="18" t="s">
        <v>30</v>
      </c>
      <c r="D18" s="21" t="s">
        <v>85</v>
      </c>
      <c r="E18" s="68"/>
      <c r="F18" s="63"/>
    </row>
    <row r="19" spans="1:6" ht="50.1" customHeight="1" thickBot="1">
      <c r="A19" s="69" t="s">
        <v>35</v>
      </c>
      <c r="B19" s="3"/>
      <c r="C19" s="18" t="s">
        <v>31</v>
      </c>
      <c r="D19" s="6" t="s">
        <v>86</v>
      </c>
      <c r="E19" s="68"/>
      <c r="F19" s="63"/>
    </row>
    <row r="20" spans="1:6" ht="50.1" customHeight="1" thickBot="1">
      <c r="A20" s="60">
        <v>30</v>
      </c>
      <c r="B20" s="24"/>
      <c r="C20" s="18" t="s">
        <v>32</v>
      </c>
      <c r="D20" s="22" t="s">
        <v>87</v>
      </c>
      <c r="E20" s="68"/>
      <c r="F20" s="63"/>
    </row>
    <row r="21" spans="1:6" ht="20.100000000000001" customHeight="1">
      <c r="A21" s="7"/>
      <c r="B21" s="7"/>
      <c r="C21" s="8"/>
      <c r="D21" s="9"/>
      <c r="E21" s="55"/>
      <c r="F21" s="10"/>
    </row>
    <row r="22" spans="1:6">
      <c r="A22" s="30" t="s">
        <v>88</v>
      </c>
    </row>
    <row r="23" spans="1:6" ht="22.5">
      <c r="A23" s="28" t="s">
        <v>89</v>
      </c>
      <c r="B23" s="116" t="str">
        <f t="shared" ref="B23:B39" si="0">IF(A23="","",VLOOKUP(A23,C$12:D$30,2,FALSE))</f>
        <v>標識なし</v>
      </c>
      <c r="C23" s="117"/>
      <c r="D23" s="117"/>
      <c r="E23" s="17" t="str">
        <f>IF(A23="","",IF(VLOOKUP(A23,C$12:E$30,3,FALSE)="","",VLOOKUP(A23,C$12:E$30,3,FALSE)))</f>
        <v/>
      </c>
    </row>
    <row r="24" spans="1:6" ht="22.5">
      <c r="A24" s="28"/>
      <c r="B24" s="116" t="str">
        <f t="shared" si="0"/>
        <v/>
      </c>
      <c r="C24" s="117"/>
      <c r="D24" s="117"/>
      <c r="E24" s="17" t="str">
        <f t="shared" ref="E24:E48" si="1">IF(A24="","",IF(VLOOKUP(A24,C$12:E$30,3,FALSE)="","",VLOOKUP(A24,C$12:E$30,3,FALSE)))</f>
        <v/>
      </c>
    </row>
    <row r="25" spans="1:6" ht="45" customHeight="1">
      <c r="A25" s="28" t="s">
        <v>67</v>
      </c>
      <c r="B25" s="116" t="str">
        <f t="shared" si="0"/>
        <v>何らかの標識があるが、発電事業者、保守責任者の両方の連絡先(住所もしくはTEL)が記載されていない</v>
      </c>
      <c r="C25" s="117"/>
      <c r="D25" s="117"/>
      <c r="E25" s="17" t="str">
        <f t="shared" si="1"/>
        <v/>
      </c>
    </row>
    <row r="26" spans="1:6" ht="22.5">
      <c r="A26" s="28"/>
      <c r="B26" s="116" t="str">
        <f t="shared" si="0"/>
        <v/>
      </c>
      <c r="C26" s="117"/>
      <c r="D26" s="117"/>
      <c r="E26" s="17" t="str">
        <f t="shared" si="1"/>
        <v/>
      </c>
    </row>
    <row r="27" spans="1:6" ht="24" customHeight="1">
      <c r="A27" s="28" t="s">
        <v>68</v>
      </c>
      <c r="B27" s="116" t="str">
        <f t="shared" si="0"/>
        <v>文字薄れ、標識破損等で記載内容が読めない</v>
      </c>
      <c r="C27" s="117"/>
      <c r="D27" s="117"/>
      <c r="E27" s="17" t="str">
        <f t="shared" si="1"/>
        <v/>
      </c>
    </row>
    <row r="28" spans="1:6" ht="22.5">
      <c r="A28" s="28"/>
      <c r="B28" s="116" t="str">
        <f t="shared" si="0"/>
        <v/>
      </c>
      <c r="C28" s="117"/>
      <c r="D28" s="117"/>
      <c r="E28" s="17" t="str">
        <f t="shared" si="1"/>
        <v/>
      </c>
    </row>
    <row r="29" spans="1:6" ht="24" customHeight="1">
      <c r="A29" s="28" t="s">
        <v>69</v>
      </c>
      <c r="B29" s="116" t="str">
        <f t="shared" si="0"/>
        <v>意図的に外部(地域住民)から見えない位置に掲示</v>
      </c>
      <c r="C29" s="117"/>
      <c r="D29" s="117"/>
      <c r="E29" s="17" t="str">
        <f t="shared" si="1"/>
        <v/>
      </c>
    </row>
    <row r="30" spans="1:6" ht="22.5">
      <c r="A30" s="28"/>
      <c r="B30" s="116" t="str">
        <f t="shared" si="0"/>
        <v/>
      </c>
      <c r="C30" s="117"/>
      <c r="D30" s="117"/>
      <c r="E30" s="17" t="str">
        <f t="shared" si="1"/>
        <v/>
      </c>
    </row>
    <row r="31" spans="1:6" ht="24" customHeight="1">
      <c r="A31" s="28" t="s">
        <v>70</v>
      </c>
      <c r="B31" s="116" t="str">
        <f t="shared" si="0"/>
        <v>フェンス外から肉眼で見えにくい位置に掲示</v>
      </c>
      <c r="C31" s="117"/>
      <c r="D31" s="117"/>
      <c r="E31" s="17" t="str">
        <f t="shared" si="1"/>
        <v/>
      </c>
    </row>
    <row r="32" spans="1:6" ht="22.5">
      <c r="A32" s="28"/>
      <c r="B32" s="116" t="str">
        <f t="shared" si="0"/>
        <v/>
      </c>
      <c r="C32" s="117"/>
      <c r="D32" s="117"/>
      <c r="E32" s="17" t="str">
        <f t="shared" si="1"/>
        <v/>
      </c>
    </row>
    <row r="33" spans="1:5" ht="22.5">
      <c r="A33" s="28" t="s">
        <v>71</v>
      </c>
      <c r="B33" s="116" t="str">
        <f t="shared" si="0"/>
        <v>法令に基づく標識だが、情報に不備あり[設備ID、運転開始日等]</v>
      </c>
      <c r="C33" s="117"/>
      <c r="D33" s="117"/>
      <c r="E33" s="17" t="str">
        <f t="shared" si="1"/>
        <v/>
      </c>
    </row>
    <row r="34" spans="1:5" ht="22.5">
      <c r="A34" s="28"/>
      <c r="B34" s="116" t="str">
        <f t="shared" si="0"/>
        <v/>
      </c>
      <c r="C34" s="117"/>
      <c r="D34" s="117"/>
      <c r="E34" s="17" t="str">
        <f t="shared" si="1"/>
        <v/>
      </c>
    </row>
    <row r="35" spans="1:5" ht="45" customHeight="1">
      <c r="A35" s="28" t="s">
        <v>72</v>
      </c>
      <c r="B35" s="116" t="str">
        <f t="shared" si="0"/>
        <v>何らかの標識があり、少なくとも連絡先（住所またはTEL）は確認できるが、法令で定める標識でない</v>
      </c>
      <c r="C35" s="117"/>
      <c r="D35" s="117"/>
      <c r="E35" s="17" t="str">
        <f t="shared" si="1"/>
        <v/>
      </c>
    </row>
    <row r="36" spans="1:5" ht="22.5">
      <c r="A36" s="28"/>
      <c r="B36" s="116" t="str">
        <f t="shared" si="0"/>
        <v/>
      </c>
      <c r="C36" s="117"/>
      <c r="D36" s="117"/>
      <c r="E36" s="17" t="str">
        <f t="shared" si="1"/>
        <v/>
      </c>
    </row>
    <row r="37" spans="1:5" ht="45" customHeight="1">
      <c r="A37" s="28" t="s">
        <v>73</v>
      </c>
      <c r="B37" s="116" t="str">
        <f t="shared" si="0"/>
        <v>法令に基づく標識があり記入漏れはないが、認定事業者リストとの内容不一致あり</v>
      </c>
      <c r="C37" s="117"/>
      <c r="D37" s="117"/>
      <c r="E37" s="17" t="str">
        <f t="shared" si="1"/>
        <v/>
      </c>
    </row>
    <row r="38" spans="1:5" ht="22.5">
      <c r="A38" s="28"/>
      <c r="B38" s="116" t="str">
        <f t="shared" si="0"/>
        <v/>
      </c>
      <c r="C38" s="117"/>
      <c r="D38" s="117"/>
      <c r="E38" s="17" t="str">
        <f t="shared" si="1"/>
        <v/>
      </c>
    </row>
    <row r="39" spans="1:5" ht="45" customHeight="1">
      <c r="A39" s="28" t="s">
        <v>74</v>
      </c>
      <c r="B39" s="116" t="str">
        <f t="shared" si="0"/>
        <v>法令に基づく標識で記入漏れはないが、文字が薄く読みづらい、もしくは標識素材に劣化あり</v>
      </c>
      <c r="C39" s="117"/>
      <c r="D39" s="117"/>
      <c r="E39" s="17" t="str">
        <f t="shared" si="1"/>
        <v/>
      </c>
    </row>
    <row r="40" spans="1:5" ht="22.5">
      <c r="A40" s="28"/>
      <c r="B40" s="116" t="str">
        <f t="shared" ref="B40:B48" si="2">IF(A40="","",VLOOKUP(A40,C$12:D$30,2,FALSE))</f>
        <v/>
      </c>
      <c r="C40" s="117"/>
      <c r="D40" s="117"/>
      <c r="E40" s="17" t="str">
        <f t="shared" si="1"/>
        <v/>
      </c>
    </row>
    <row r="41" spans="1:5" ht="22.5">
      <c r="A41" s="28"/>
      <c r="B41" s="116" t="str">
        <f t="shared" si="2"/>
        <v/>
      </c>
      <c r="C41" s="117"/>
      <c r="D41" s="117"/>
      <c r="E41" s="17" t="str">
        <f t="shared" si="1"/>
        <v/>
      </c>
    </row>
    <row r="42" spans="1:5" ht="22.5">
      <c r="A42" s="28"/>
      <c r="B42" s="116" t="str">
        <f t="shared" si="2"/>
        <v/>
      </c>
      <c r="C42" s="117"/>
      <c r="D42" s="117"/>
      <c r="E42" s="17" t="str">
        <f t="shared" si="1"/>
        <v/>
      </c>
    </row>
    <row r="43" spans="1:5" ht="22.5">
      <c r="A43" s="28"/>
      <c r="B43" s="116" t="str">
        <f t="shared" si="2"/>
        <v/>
      </c>
      <c r="C43" s="117"/>
      <c r="D43" s="117"/>
      <c r="E43" s="17" t="str">
        <f t="shared" si="1"/>
        <v/>
      </c>
    </row>
    <row r="44" spans="1:5" ht="22.5">
      <c r="A44" s="28"/>
      <c r="B44" s="116" t="str">
        <f t="shared" si="2"/>
        <v/>
      </c>
      <c r="C44" s="117"/>
      <c r="D44" s="117"/>
      <c r="E44" s="17" t="str">
        <f t="shared" si="1"/>
        <v/>
      </c>
    </row>
    <row r="45" spans="1:5" ht="22.5">
      <c r="A45" s="28"/>
      <c r="B45" s="116" t="str">
        <f t="shared" si="2"/>
        <v/>
      </c>
      <c r="C45" s="117"/>
      <c r="D45" s="117"/>
      <c r="E45" s="17" t="str">
        <f t="shared" si="1"/>
        <v/>
      </c>
    </row>
    <row r="46" spans="1:5" ht="22.5">
      <c r="A46" s="28"/>
      <c r="B46" s="116" t="str">
        <f t="shared" si="2"/>
        <v/>
      </c>
      <c r="C46" s="117"/>
      <c r="D46" s="117"/>
      <c r="E46" s="17" t="str">
        <f t="shared" si="1"/>
        <v/>
      </c>
    </row>
    <row r="47" spans="1:5" ht="22.5">
      <c r="A47" s="28"/>
      <c r="B47" s="116" t="str">
        <f t="shared" si="2"/>
        <v/>
      </c>
      <c r="C47" s="117"/>
      <c r="D47" s="117"/>
      <c r="E47" s="17" t="str">
        <f t="shared" si="1"/>
        <v/>
      </c>
    </row>
    <row r="48" spans="1:5" ht="22.5">
      <c r="A48" s="28"/>
      <c r="B48" s="116" t="str">
        <f t="shared" si="2"/>
        <v/>
      </c>
      <c r="C48" s="117"/>
      <c r="D48" s="117"/>
      <c r="E48" s="17" t="str">
        <f t="shared" si="1"/>
        <v/>
      </c>
    </row>
    <row r="49" spans="1:5" ht="22.5">
      <c r="A49" s="28"/>
      <c r="B49" s="29" t="str">
        <f>IF(A49="","",VLOOKUP(A49,C$12:D$30,2,FALSE))</f>
        <v/>
      </c>
      <c r="E49" s="31" t="str">
        <f>IF(A49="","",VLOOKUP(A49,C$12:E$30,3,FALSE))</f>
        <v/>
      </c>
    </row>
    <row r="50" spans="1:5" ht="22.5">
      <c r="A50" s="28"/>
      <c r="B50" s="29" t="str">
        <f>IF(A50="","",VLOOKUP(A50,C$12:D$30,2,FALSE))</f>
        <v/>
      </c>
      <c r="E50" s="31" t="str">
        <f>IF(A50="","",VLOOKUP(A50,C$12:E$30,3,FALSE))</f>
        <v/>
      </c>
    </row>
    <row r="51" spans="1:5" ht="22.5">
      <c r="A51" s="28"/>
      <c r="B51" s="29" t="str">
        <f>IF(A51="","",VLOOKUP(A51,C$12:D$30,2,FALSE))</f>
        <v/>
      </c>
      <c r="E51" s="31" t="str">
        <f>IF(A51="","",VLOOKUP(A51,C$12:E$30,3,FALSE))</f>
        <v/>
      </c>
    </row>
  </sheetData>
  <mergeCells count="26">
    <mergeCell ref="B48:D48"/>
    <mergeCell ref="B42:D42"/>
    <mergeCell ref="B43:D43"/>
    <mergeCell ref="B44:D44"/>
    <mergeCell ref="B45:D45"/>
    <mergeCell ref="B46:D46"/>
    <mergeCell ref="B47:D47"/>
    <mergeCell ref="B41:D41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25:D25"/>
    <mergeCell ref="B23:D23"/>
    <mergeCell ref="B27:D27"/>
    <mergeCell ref="B29:D29"/>
    <mergeCell ref="B24:D24"/>
    <mergeCell ref="B26:D26"/>
    <mergeCell ref="B28:D28"/>
  </mergeCells>
  <phoneticPr fontId="1"/>
  <conditionalFormatting sqref="A49:A51">
    <cfRule type="expression" dxfId="22" priority="32">
      <formula>$A49&lt;&gt;""</formula>
    </cfRule>
  </conditionalFormatting>
  <conditionalFormatting sqref="A23:B48">
    <cfRule type="expression" dxfId="21" priority="34">
      <formula>$A23&lt;&gt;""</formula>
    </cfRule>
  </conditionalFormatting>
  <conditionalFormatting sqref="B23:D51">
    <cfRule type="expression" dxfId="20" priority="2">
      <formula>$A23&lt;&gt;""</formula>
    </cfRule>
  </conditionalFormatting>
  <conditionalFormatting sqref="E12:E20">
    <cfRule type="expression" dxfId="19" priority="24">
      <formula>$E12="✕"</formula>
    </cfRule>
    <cfRule type="expression" dxfId="18" priority="25">
      <formula>$E12="△"</formula>
    </cfRule>
    <cfRule type="expression" dxfId="17" priority="26">
      <formula>$E12="○"</formula>
    </cfRule>
  </conditionalFormatting>
  <conditionalFormatting sqref="E23:E51">
    <cfRule type="expression" dxfId="16" priority="27">
      <formula>$A23&lt;&gt;""</formula>
    </cfRule>
    <cfRule type="expression" dxfId="15" priority="28">
      <formula>$E23="✕"</formula>
    </cfRule>
    <cfRule type="expression" dxfId="14" priority="29">
      <formula>$E23="△"</formula>
    </cfRule>
    <cfRule type="expression" dxfId="13" priority="30">
      <formula>$E23="○"</formula>
    </cfRule>
  </conditionalFormatting>
  <dataValidations disablePrompts="1" count="2">
    <dataValidation type="list" allowBlank="1" showInputMessage="1" showErrorMessage="1" sqref="E49:E51 E12:E20" xr:uid="{AF6FCF86-72C0-4EDE-8B22-88F11EA019F0}">
      <formula1>"○,△,✕"</formula1>
    </dataValidation>
    <dataValidation type="list" allowBlank="1" showInputMessage="1" showErrorMessage="1" sqref="A23:A51" xr:uid="{9CAE7E7B-7DD5-4913-9830-8464FA65A73D}">
      <formula1>$C$12:$C$20</formula1>
    </dataValidation>
  </dataValidations>
  <pageMargins left="0.62992125984251968" right="0.23622047244094491" top="0.74803149606299213" bottom="0.74803149606299213" header="0.31496062992125984" footer="0.31496062992125984"/>
  <pageSetup paperSize="9" scale="57" fitToHeight="0" orientation="portrait" horizontalDpi="1200" verticalDpi="1200" r:id="rId1"/>
  <headerFooter>
    <oddHeader>&amp;R&amp;"メイリオ,レギュラー"&amp;14シート名：&amp;A　(&amp;P/&amp;N)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47ED2-4E99-4A47-8D31-AED6DB74BDD3}">
  <sheetPr>
    <pageSetUpPr fitToPage="1"/>
  </sheetPr>
  <dimension ref="A1:F56"/>
  <sheetViews>
    <sheetView zoomScale="80" zoomScaleNormal="80" workbookViewId="0">
      <pane ySplit="11" topLeftCell="A12" activePane="bottomLeft" state="frozen"/>
      <selection pane="bottomLeft" activeCell="G11" sqref="G11"/>
      <selection activeCell="B22" sqref="B22"/>
    </sheetView>
  </sheetViews>
  <sheetFormatPr defaultRowHeight="18.75"/>
  <cols>
    <col min="1" max="1" width="11.25" style="5" bestFit="1" customWidth="1"/>
    <col min="2" max="2" width="20" style="5" bestFit="1" customWidth="1"/>
    <col min="3" max="3" width="7.375" style="12" bestFit="1" customWidth="1"/>
    <col min="4" max="4" width="48.875" style="13" customWidth="1"/>
    <col min="5" max="5" width="9" style="14"/>
    <col min="6" max="6" width="54" style="14" customWidth="1"/>
    <col min="7" max="16384" width="9" style="14"/>
  </cols>
  <sheetData>
    <row r="1" spans="1:6" ht="41.25" hidden="1">
      <c r="B1" s="71"/>
      <c r="E1" s="32"/>
    </row>
    <row r="2" spans="1:6" ht="24.95" hidden="1" customHeight="1">
      <c r="E2" s="32"/>
    </row>
    <row r="3" spans="1:6" hidden="1">
      <c r="E3" s="32"/>
    </row>
    <row r="4" spans="1:6" hidden="1">
      <c r="E4" s="32"/>
    </row>
    <row r="5" spans="1:6" hidden="1">
      <c r="E5" s="32"/>
    </row>
    <row r="6" spans="1:6" hidden="1">
      <c r="E6" s="32"/>
    </row>
    <row r="7" spans="1:6" hidden="1">
      <c r="E7" s="32"/>
    </row>
    <row r="8" spans="1:6" hidden="1">
      <c r="E8" s="32"/>
    </row>
    <row r="9" spans="1:6" hidden="1">
      <c r="E9" s="32"/>
    </row>
    <row r="10" spans="1:6" hidden="1">
      <c r="E10" s="32"/>
    </row>
    <row r="11" spans="1:6" s="5" customFormat="1" ht="36" thickBot="1">
      <c r="A11" s="1" t="s">
        <v>48</v>
      </c>
      <c r="B11" s="2" t="s">
        <v>19</v>
      </c>
      <c r="C11" s="2" t="s">
        <v>49</v>
      </c>
      <c r="D11" s="2" t="s">
        <v>50</v>
      </c>
      <c r="E11" s="2" t="s">
        <v>51</v>
      </c>
      <c r="F11" s="2" t="s">
        <v>21</v>
      </c>
    </row>
    <row r="12" spans="1:6" ht="50.1" customHeight="1" thickBot="1">
      <c r="A12" s="60">
        <v>38</v>
      </c>
      <c r="B12" s="3" t="s">
        <v>38</v>
      </c>
      <c r="C12" s="23" t="s">
        <v>37</v>
      </c>
      <c r="D12" s="20" t="s">
        <v>90</v>
      </c>
      <c r="E12" s="68"/>
      <c r="F12" s="64"/>
    </row>
    <row r="13" spans="1:6" ht="50.1" customHeight="1" thickBot="1">
      <c r="A13" s="60">
        <v>39</v>
      </c>
      <c r="B13" s="3"/>
      <c r="C13" s="23" t="s">
        <v>25</v>
      </c>
      <c r="D13" s="20" t="s">
        <v>91</v>
      </c>
      <c r="E13" s="68"/>
      <c r="F13" s="64"/>
    </row>
    <row r="14" spans="1:6" ht="50.1" customHeight="1" thickBot="1">
      <c r="A14" s="60">
        <v>40</v>
      </c>
      <c r="B14" s="3"/>
      <c r="C14" s="23" t="s">
        <v>26</v>
      </c>
      <c r="D14" s="20" t="s">
        <v>92</v>
      </c>
      <c r="E14" s="68"/>
      <c r="F14" s="64"/>
    </row>
    <row r="15" spans="1:6" ht="50.1" customHeight="1" thickBot="1">
      <c r="A15" s="60">
        <v>41</v>
      </c>
      <c r="B15" s="3"/>
      <c r="C15" s="23" t="s">
        <v>27</v>
      </c>
      <c r="D15" s="20" t="s">
        <v>93</v>
      </c>
      <c r="E15" s="68"/>
      <c r="F15" s="64"/>
    </row>
    <row r="16" spans="1:6" ht="50.1" customHeight="1" thickBot="1">
      <c r="A16" s="60">
        <v>42</v>
      </c>
      <c r="B16" s="3"/>
      <c r="C16" s="23" t="s">
        <v>28</v>
      </c>
      <c r="D16" s="20" t="s">
        <v>94</v>
      </c>
      <c r="E16" s="68"/>
      <c r="F16" s="64"/>
    </row>
    <row r="17" spans="1:6" ht="50.1" customHeight="1" thickBot="1">
      <c r="A17" s="60">
        <v>43</v>
      </c>
      <c r="B17" s="3"/>
      <c r="C17" s="23" t="s">
        <v>29</v>
      </c>
      <c r="D17" s="20" t="s">
        <v>95</v>
      </c>
      <c r="E17" s="68"/>
      <c r="F17" s="64"/>
    </row>
    <row r="18" spans="1:6" ht="50.1" customHeight="1" thickBot="1">
      <c r="A18" s="60">
        <v>44</v>
      </c>
      <c r="B18" s="3"/>
      <c r="C18" s="23" t="s">
        <v>30</v>
      </c>
      <c r="D18" s="20" t="s">
        <v>96</v>
      </c>
      <c r="E18" s="68"/>
      <c r="F18" s="64"/>
    </row>
    <row r="19" spans="1:6" ht="50.1" customHeight="1" thickBot="1">
      <c r="A19" s="60">
        <v>45</v>
      </c>
      <c r="B19" s="3"/>
      <c r="C19" s="18" t="s">
        <v>31</v>
      </c>
      <c r="D19" s="6" t="s">
        <v>97</v>
      </c>
      <c r="E19" s="68"/>
      <c r="F19" s="63"/>
    </row>
    <row r="20" spans="1:6" ht="50.1" customHeight="1" thickBot="1">
      <c r="A20" s="60">
        <v>46</v>
      </c>
      <c r="B20" s="3"/>
      <c r="C20" s="18" t="s">
        <v>32</v>
      </c>
      <c r="D20" s="6" t="s">
        <v>98</v>
      </c>
      <c r="E20" s="68"/>
      <c r="F20" s="63"/>
    </row>
    <row r="21" spans="1:6" ht="50.1" customHeight="1" thickBot="1">
      <c r="A21" s="60">
        <v>47</v>
      </c>
      <c r="B21" s="3"/>
      <c r="C21" s="18" t="s">
        <v>33</v>
      </c>
      <c r="D21" s="21" t="s">
        <v>99</v>
      </c>
      <c r="E21" s="68"/>
      <c r="F21" s="63"/>
    </row>
    <row r="22" spans="1:6" ht="50.1" customHeight="1" thickBot="1">
      <c r="A22" s="60">
        <v>48</v>
      </c>
      <c r="B22" s="3"/>
      <c r="C22" s="18" t="s">
        <v>34</v>
      </c>
      <c r="D22" s="6" t="s">
        <v>100</v>
      </c>
      <c r="E22" s="68"/>
      <c r="F22" s="63"/>
    </row>
    <row r="23" spans="1:6" ht="50.1" customHeight="1" thickBot="1">
      <c r="A23" s="60" t="s">
        <v>101</v>
      </c>
      <c r="B23" s="3"/>
      <c r="C23" s="18" t="s">
        <v>39</v>
      </c>
      <c r="D23" s="6" t="s">
        <v>102</v>
      </c>
      <c r="E23" s="68"/>
      <c r="F23" s="63"/>
    </row>
    <row r="24" spans="1:6" ht="50.1" customHeight="1" thickBot="1">
      <c r="A24" s="60">
        <v>51</v>
      </c>
      <c r="B24" s="3"/>
      <c r="C24" s="18" t="s">
        <v>40</v>
      </c>
      <c r="D24" s="6" t="s">
        <v>103</v>
      </c>
      <c r="E24" s="68"/>
      <c r="F24" s="63"/>
    </row>
    <row r="25" spans="1:6" ht="50.1" customHeight="1" thickBot="1">
      <c r="A25" s="60">
        <v>52</v>
      </c>
      <c r="B25" s="24"/>
      <c r="C25" s="26" t="s">
        <v>41</v>
      </c>
      <c r="D25" s="27" t="s">
        <v>104</v>
      </c>
      <c r="E25" s="68"/>
      <c r="F25" s="63"/>
    </row>
    <row r="26" spans="1:6" ht="20.100000000000001" customHeight="1">
      <c r="A26" s="7"/>
      <c r="B26" s="7"/>
      <c r="C26" s="8"/>
      <c r="D26" s="9"/>
      <c r="E26" s="55"/>
      <c r="F26" s="10"/>
    </row>
    <row r="27" spans="1:6">
      <c r="A27" s="30" t="s">
        <v>88</v>
      </c>
    </row>
    <row r="28" spans="1:6" ht="22.5">
      <c r="A28" s="28" t="s">
        <v>89</v>
      </c>
      <c r="B28" s="116" t="str">
        <f t="shared" ref="B28:B44" si="0">IF(A28="","",VLOOKUP(A28,C$12:D$30,2,FALSE))</f>
        <v>土砂流出による擁壁の破損や周辺道等への被害</v>
      </c>
      <c r="C28" s="117"/>
      <c r="D28" s="117"/>
      <c r="E28" s="17" t="str">
        <f>IF(A28="","",IF(VLOOKUP(A28,C$12:E$30,3,FALSE)="","",VLOOKUP(A28,C$12:E$30,3,FALSE)))</f>
        <v/>
      </c>
    </row>
    <row r="29" spans="1:6" ht="22.5">
      <c r="A29" s="28"/>
      <c r="B29" s="116" t="str">
        <f t="shared" si="0"/>
        <v/>
      </c>
      <c r="C29" s="117"/>
      <c r="D29" s="117"/>
      <c r="E29" s="17" t="str">
        <f t="shared" ref="E29:E44" si="1">IF(A29="","",IF(VLOOKUP(A29,C$12:E$30,3,FALSE)="","",VLOOKUP(A29,C$12:E$30,3,FALSE)))</f>
        <v/>
      </c>
    </row>
    <row r="30" spans="1:6" ht="24" customHeight="1">
      <c r="A30" s="28" t="s">
        <v>67</v>
      </c>
      <c r="B30" s="116" t="str">
        <f t="shared" si="0"/>
        <v>傾斜面の保護に問題あり(計画外の水みち、崩壊の危険性)</v>
      </c>
      <c r="C30" s="117"/>
      <c r="D30" s="117"/>
      <c r="E30" s="17" t="str">
        <f t="shared" si="1"/>
        <v/>
      </c>
    </row>
    <row r="31" spans="1:6" ht="22.5">
      <c r="A31" s="28"/>
      <c r="B31" s="116" t="str">
        <f t="shared" si="0"/>
        <v/>
      </c>
      <c r="C31" s="117"/>
      <c r="D31" s="117"/>
      <c r="E31" s="17" t="str">
        <f t="shared" si="1"/>
        <v/>
      </c>
    </row>
    <row r="32" spans="1:6" ht="24" customHeight="1">
      <c r="A32" s="28" t="s">
        <v>68</v>
      </c>
      <c r="B32" s="116" t="str">
        <f t="shared" si="0"/>
        <v>土砂流出による排水溝の詰まり、等</v>
      </c>
      <c r="C32" s="117"/>
      <c r="D32" s="117"/>
      <c r="E32" s="17" t="str">
        <f t="shared" si="1"/>
        <v/>
      </c>
    </row>
    <row r="33" spans="1:5" ht="22.5">
      <c r="A33" s="28"/>
      <c r="B33" s="116" t="str">
        <f t="shared" si="0"/>
        <v/>
      </c>
      <c r="C33" s="117"/>
      <c r="D33" s="117"/>
      <c r="E33" s="17" t="str">
        <f t="shared" si="1"/>
        <v/>
      </c>
    </row>
    <row r="34" spans="1:5" ht="24" customHeight="1">
      <c r="A34" s="28" t="s">
        <v>69</v>
      </c>
      <c r="B34" s="116" t="str">
        <f t="shared" si="0"/>
        <v>傾斜地の置き基礎(基礎の転落リスク)</v>
      </c>
      <c r="C34" s="117"/>
      <c r="D34" s="117"/>
      <c r="E34" s="17" t="str">
        <f t="shared" si="1"/>
        <v/>
      </c>
    </row>
    <row r="35" spans="1:5" ht="22.5">
      <c r="A35" s="28"/>
      <c r="B35" s="116" t="str">
        <f t="shared" si="0"/>
        <v/>
      </c>
      <c r="C35" s="117"/>
      <c r="D35" s="117"/>
      <c r="E35" s="17" t="str">
        <f t="shared" si="1"/>
        <v/>
      </c>
    </row>
    <row r="36" spans="1:5" ht="24" customHeight="1">
      <c r="A36" s="28" t="s">
        <v>70</v>
      </c>
      <c r="B36" s="116" t="str">
        <f t="shared" si="0"/>
        <v>杭基礎周辺に過度の浸食、或いは敷地下部の空洞化があり強度低下への影響大</v>
      </c>
      <c r="C36" s="117"/>
      <c r="D36" s="117"/>
      <c r="E36" s="17" t="str">
        <f t="shared" si="1"/>
        <v/>
      </c>
    </row>
    <row r="37" spans="1:5" ht="22.5">
      <c r="A37" s="28"/>
      <c r="B37" s="116" t="str">
        <f t="shared" si="0"/>
        <v/>
      </c>
      <c r="C37" s="117"/>
      <c r="D37" s="117"/>
      <c r="E37" s="17" t="str">
        <f t="shared" si="1"/>
        <v/>
      </c>
    </row>
    <row r="38" spans="1:5" ht="22.5">
      <c r="A38" s="28" t="s">
        <v>71</v>
      </c>
      <c r="B38" s="116" t="str">
        <f t="shared" si="0"/>
        <v>道路の法面保護が不適切（道路陥没リスクあり）</v>
      </c>
      <c r="C38" s="117"/>
      <c r="D38" s="117"/>
      <c r="E38" s="17" t="str">
        <f t="shared" si="1"/>
        <v/>
      </c>
    </row>
    <row r="39" spans="1:5" ht="22.5">
      <c r="A39" s="28"/>
      <c r="B39" s="116" t="str">
        <f t="shared" si="0"/>
        <v/>
      </c>
      <c r="C39" s="117"/>
      <c r="D39" s="117"/>
      <c r="E39" s="17" t="str">
        <f t="shared" si="1"/>
        <v/>
      </c>
    </row>
    <row r="40" spans="1:5" ht="24" customHeight="1">
      <c r="A40" s="28" t="s">
        <v>72</v>
      </c>
      <c r="B40" s="116" t="str">
        <f t="shared" si="0"/>
        <v>両面パネル用に敷設された白シートが敷地外に飛散</v>
      </c>
      <c r="C40" s="117"/>
      <c r="D40" s="117"/>
      <c r="E40" s="17" t="str">
        <f t="shared" si="1"/>
        <v/>
      </c>
    </row>
    <row r="41" spans="1:5" ht="22.5">
      <c r="A41" s="28"/>
      <c r="B41" s="116" t="str">
        <f t="shared" si="0"/>
        <v/>
      </c>
      <c r="C41" s="117"/>
      <c r="D41" s="117"/>
      <c r="E41" s="17" t="str">
        <f t="shared" si="1"/>
        <v/>
      </c>
    </row>
    <row r="42" spans="1:5" ht="45" customHeight="1">
      <c r="A42" s="28" t="s">
        <v>73</v>
      </c>
      <c r="B42" s="116" t="str">
        <f t="shared" si="0"/>
        <v>外部への土砂流出（軽度）もしくは土砂流出防止策（排水溝等）が不十分</v>
      </c>
      <c r="C42" s="117"/>
      <c r="D42" s="117"/>
      <c r="E42" s="17" t="str">
        <f t="shared" si="1"/>
        <v/>
      </c>
    </row>
    <row r="43" spans="1:5" ht="22.5">
      <c r="A43" s="28"/>
      <c r="B43" s="116" t="str">
        <f t="shared" si="0"/>
        <v/>
      </c>
      <c r="C43" s="117"/>
      <c r="D43" s="117"/>
      <c r="E43" s="17" t="str">
        <f t="shared" si="1"/>
        <v/>
      </c>
    </row>
    <row r="44" spans="1:5" ht="45" customHeight="1">
      <c r="A44" s="28" t="s">
        <v>74</v>
      </c>
      <c r="B44" s="116" t="str">
        <f t="shared" si="0"/>
        <v>コンクリートブロックによる垂直擁壁、もしくは擁壁強度懸念あり(構造、ひび割れ)</v>
      </c>
      <c r="C44" s="117"/>
      <c r="D44" s="117"/>
      <c r="E44" s="17" t="str">
        <f t="shared" si="1"/>
        <v/>
      </c>
    </row>
    <row r="45" spans="1:5" ht="22.5">
      <c r="A45" s="28"/>
      <c r="B45" s="116" t="str">
        <f t="shared" ref="B45:B54" si="2">IF(A45="","",VLOOKUP(A45,C$12:D$30,2,FALSE))</f>
        <v/>
      </c>
      <c r="C45" s="117"/>
      <c r="D45" s="117"/>
      <c r="E45" s="17" t="str">
        <f t="shared" ref="E45:E54" si="3">IF(A45="","",IF(VLOOKUP(A45,C$12:E$30,3,FALSE)="","",VLOOKUP(A45,C$12:E$30,3,FALSE)))</f>
        <v/>
      </c>
    </row>
    <row r="46" spans="1:5" ht="45" customHeight="1">
      <c r="A46" s="28" t="s">
        <v>75</v>
      </c>
      <c r="B46" s="116" t="str">
        <f t="shared" si="2"/>
        <v>盛土法面の路肩への杭施工による地耐力不足、構内柱の傾斜等に見られる転圧不足の懸念等</v>
      </c>
      <c r="C46" s="117"/>
      <c r="D46" s="117"/>
      <c r="E46" s="17" t="str">
        <f t="shared" si="3"/>
        <v/>
      </c>
    </row>
    <row r="47" spans="1:5" ht="22.5">
      <c r="A47" s="28"/>
      <c r="B47" s="116" t="str">
        <f t="shared" si="2"/>
        <v/>
      </c>
      <c r="C47" s="117"/>
      <c r="D47" s="117"/>
      <c r="E47" s="17" t="str">
        <f t="shared" si="3"/>
        <v/>
      </c>
    </row>
    <row r="48" spans="1:5" ht="22.5">
      <c r="A48" s="28" t="s">
        <v>76</v>
      </c>
      <c r="B48" s="116" t="str">
        <f t="shared" si="2"/>
        <v>敷地表面のモルタル施工のひび割れ、下部空洞化の懸念</v>
      </c>
      <c r="C48" s="117"/>
      <c r="D48" s="117"/>
      <c r="E48" s="17" t="str">
        <f t="shared" si="3"/>
        <v/>
      </c>
    </row>
    <row r="49" spans="1:5" ht="22.5">
      <c r="A49" s="28"/>
      <c r="B49" s="116" t="str">
        <f t="shared" si="2"/>
        <v/>
      </c>
      <c r="C49" s="117"/>
      <c r="D49" s="117"/>
      <c r="E49" s="17" t="str">
        <f t="shared" si="3"/>
        <v/>
      </c>
    </row>
    <row r="50" spans="1:5" ht="22.5">
      <c r="A50" s="28" t="s">
        <v>105</v>
      </c>
      <c r="B50" s="116" t="str">
        <f t="shared" si="2"/>
        <v>防草シートの問題</v>
      </c>
      <c r="C50" s="117"/>
      <c r="D50" s="117"/>
      <c r="E50" s="17" t="str">
        <f t="shared" si="3"/>
        <v/>
      </c>
    </row>
    <row r="51" spans="1:5" ht="22.5">
      <c r="A51" s="28"/>
      <c r="B51" s="116" t="str">
        <f t="shared" si="2"/>
        <v/>
      </c>
      <c r="C51" s="117"/>
      <c r="D51" s="117"/>
      <c r="E51" s="17" t="str">
        <f t="shared" si="3"/>
        <v/>
      </c>
    </row>
    <row r="52" spans="1:5" ht="22.5">
      <c r="A52" s="28" t="s">
        <v>106</v>
      </c>
      <c r="B52" s="116" t="str">
        <f t="shared" si="2"/>
        <v>杭基礎周辺部や敷地法面に浸食あり（要観察レベル）</v>
      </c>
      <c r="C52" s="117"/>
      <c r="D52" s="117"/>
      <c r="E52" s="17" t="str">
        <f t="shared" si="3"/>
        <v/>
      </c>
    </row>
    <row r="53" spans="1:5" ht="22.5">
      <c r="A53" s="28"/>
      <c r="B53" s="116" t="str">
        <f t="shared" si="2"/>
        <v/>
      </c>
      <c r="C53" s="117"/>
      <c r="D53" s="117"/>
      <c r="E53" s="17" t="str">
        <f t="shared" si="3"/>
        <v/>
      </c>
    </row>
    <row r="54" spans="1:5" ht="22.5">
      <c r="A54" s="28" t="s">
        <v>107</v>
      </c>
      <c r="B54" s="116" t="str">
        <f t="shared" si="2"/>
        <v>雨水は道路排水溝を使用（許可不明）</v>
      </c>
      <c r="C54" s="117"/>
      <c r="D54" s="117"/>
      <c r="E54" s="17" t="str">
        <f t="shared" si="3"/>
        <v/>
      </c>
    </row>
    <row r="55" spans="1:5" ht="22.5">
      <c r="A55" s="28"/>
      <c r="B55" s="29" t="str">
        <f t="shared" ref="B55" si="4">IF(A55="","",VLOOKUP(A55,C$12:D$25,2,FALSE))</f>
        <v/>
      </c>
    </row>
    <row r="56" spans="1:5" ht="22.5">
      <c r="A56" s="28"/>
      <c r="B56" s="29" t="str">
        <f t="shared" ref="B56" si="5">IF(A56="","",VLOOKUP(A56,C$12:D$23,2,FALSE))</f>
        <v/>
      </c>
    </row>
  </sheetData>
  <mergeCells count="27">
    <mergeCell ref="B52:D52"/>
    <mergeCell ref="B53:D53"/>
    <mergeCell ref="B54:D54"/>
    <mergeCell ref="B46:D46"/>
    <mergeCell ref="B47:D47"/>
    <mergeCell ref="B48:D48"/>
    <mergeCell ref="B49:D49"/>
    <mergeCell ref="B50:D50"/>
    <mergeCell ref="B51:D51"/>
    <mergeCell ref="B45:D45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33:D33"/>
    <mergeCell ref="B28:D28"/>
    <mergeCell ref="B29:D29"/>
    <mergeCell ref="B30:D30"/>
    <mergeCell ref="B31:D31"/>
    <mergeCell ref="B32:D32"/>
  </mergeCells>
  <phoneticPr fontId="1"/>
  <conditionalFormatting sqref="A28:D56">
    <cfRule type="expression" dxfId="12" priority="1">
      <formula>$A28&lt;&gt;""</formula>
    </cfRule>
  </conditionalFormatting>
  <conditionalFormatting sqref="E12:E25">
    <cfRule type="expression" dxfId="11" priority="27">
      <formula>$E12="✕"</formula>
    </cfRule>
    <cfRule type="expression" dxfId="10" priority="28">
      <formula>$E12="△"</formula>
    </cfRule>
    <cfRule type="expression" dxfId="9" priority="29">
      <formula>$E12="○"</formula>
    </cfRule>
  </conditionalFormatting>
  <conditionalFormatting sqref="E28:E54">
    <cfRule type="expression" dxfId="8" priority="20">
      <formula>$A28&lt;&gt;""</formula>
    </cfRule>
    <cfRule type="expression" dxfId="7" priority="21">
      <formula>$E28="✕"</formula>
    </cfRule>
    <cfRule type="expression" dxfId="6" priority="22">
      <formula>$E28="△"</formula>
    </cfRule>
    <cfRule type="expression" dxfId="5" priority="23">
      <formula>$E28="○"</formula>
    </cfRule>
  </conditionalFormatting>
  <dataValidations count="3">
    <dataValidation type="list" allowBlank="1" showInputMessage="1" showErrorMessage="1" sqref="E12:E25" xr:uid="{3619B36D-DBC3-4643-AC62-300F6ECF1318}">
      <formula1>"○,△,✕"</formula1>
    </dataValidation>
    <dataValidation type="list" allowBlank="1" showInputMessage="1" showErrorMessage="1" sqref="A45:A56" xr:uid="{FEDC5162-D50E-4748-A004-532FEC81F523}">
      <formula1>$C$12:$C$25</formula1>
    </dataValidation>
    <dataValidation type="list" allowBlank="1" showInputMessage="1" showErrorMessage="1" sqref="A28:A44" xr:uid="{070B5095-F027-4031-A35B-AC9FBAD64C5D}">
      <formula1>$C$12:$C$20</formula1>
    </dataValidation>
  </dataValidations>
  <pageMargins left="0.62992125984251968" right="0.23622047244094491" top="0.74803149606299213" bottom="0.74803149606299213" header="0.31496062992125984" footer="0.31496062992125984"/>
  <pageSetup paperSize="9" scale="57" fitToHeight="0" orientation="portrait" horizontalDpi="1200" verticalDpi="1200" r:id="rId1"/>
  <headerFooter>
    <oddHeader>&amp;R&amp;"メイリオ,レギュラー"&amp;14シート名：&amp;A　(&amp;P/&amp;N)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EE610-6D30-4533-A49D-2696C9D646E3}">
  <sheetPr>
    <pageSetUpPr fitToPage="1"/>
  </sheetPr>
  <dimension ref="A1:F49"/>
  <sheetViews>
    <sheetView zoomScale="80" zoomScaleNormal="80" workbookViewId="0">
      <pane ySplit="11" topLeftCell="A12" activePane="bottomLeft" state="frozen"/>
      <selection pane="bottomLeft" activeCell="G11" sqref="G11"/>
      <selection activeCell="B22" sqref="B22"/>
    </sheetView>
  </sheetViews>
  <sheetFormatPr defaultRowHeight="18.75"/>
  <cols>
    <col min="1" max="1" width="11.25" style="5" bestFit="1" customWidth="1"/>
    <col min="2" max="2" width="20" style="5" bestFit="1" customWidth="1"/>
    <col min="3" max="3" width="7.375" style="12" bestFit="1" customWidth="1"/>
    <col min="4" max="4" width="48.875" style="13" customWidth="1"/>
    <col min="5" max="5" width="9" style="14"/>
    <col min="6" max="6" width="54" style="14" customWidth="1"/>
    <col min="7" max="16384" width="9" style="14"/>
  </cols>
  <sheetData>
    <row r="1" spans="1:6" ht="41.25" hidden="1">
      <c r="B1" s="71"/>
      <c r="E1" s="32"/>
    </row>
    <row r="2" spans="1:6" ht="24.95" hidden="1" customHeight="1">
      <c r="E2" s="32"/>
    </row>
    <row r="3" spans="1:6" ht="24.95" hidden="1" customHeight="1">
      <c r="E3" s="32"/>
    </row>
    <row r="4" spans="1:6" ht="24.95" hidden="1" customHeight="1">
      <c r="E4" s="32"/>
    </row>
    <row r="5" spans="1:6" hidden="1">
      <c r="E5" s="32"/>
    </row>
    <row r="6" spans="1:6" hidden="1">
      <c r="E6" s="32"/>
    </row>
    <row r="7" spans="1:6" hidden="1">
      <c r="E7" s="32"/>
    </row>
    <row r="8" spans="1:6" hidden="1">
      <c r="E8" s="32"/>
    </row>
    <row r="9" spans="1:6" hidden="1">
      <c r="E9" s="32"/>
    </row>
    <row r="10" spans="1:6" hidden="1">
      <c r="E10" s="32"/>
    </row>
    <row r="11" spans="1:6" s="5" customFormat="1" ht="36" thickBot="1">
      <c r="A11" s="1" t="s">
        <v>48</v>
      </c>
      <c r="B11" s="2" t="s">
        <v>19</v>
      </c>
      <c r="C11" s="2" t="s">
        <v>49</v>
      </c>
      <c r="D11" s="2" t="s">
        <v>50</v>
      </c>
      <c r="E11" s="2" t="s">
        <v>51</v>
      </c>
      <c r="F11" s="2" t="s">
        <v>21</v>
      </c>
    </row>
    <row r="12" spans="1:6" ht="50.1" customHeight="1" thickBot="1">
      <c r="A12" s="60" t="s">
        <v>108</v>
      </c>
      <c r="B12" s="11" t="s">
        <v>42</v>
      </c>
      <c r="C12" s="23" t="s">
        <v>37</v>
      </c>
      <c r="D12" s="20" t="s">
        <v>109</v>
      </c>
      <c r="E12" s="68"/>
      <c r="F12" s="64"/>
    </row>
    <row r="13" spans="1:6" ht="50.1" customHeight="1" thickBot="1">
      <c r="A13" s="60" t="s">
        <v>110</v>
      </c>
      <c r="B13" s="17"/>
      <c r="C13" s="23" t="s">
        <v>25</v>
      </c>
      <c r="D13" s="25" t="s">
        <v>111</v>
      </c>
      <c r="E13" s="68"/>
      <c r="F13" s="64"/>
    </row>
    <row r="14" spans="1:6" ht="50.1" customHeight="1" thickBot="1">
      <c r="A14" s="60">
        <v>62</v>
      </c>
      <c r="B14" s="17"/>
      <c r="C14" s="23" t="s">
        <v>26</v>
      </c>
      <c r="D14" s="20" t="s">
        <v>112</v>
      </c>
      <c r="E14" s="68"/>
      <c r="F14" s="64"/>
    </row>
    <row r="15" spans="1:6" ht="50.1" customHeight="1" thickBot="1">
      <c r="A15" s="60">
        <v>63</v>
      </c>
      <c r="B15" s="17"/>
      <c r="C15" s="23" t="s">
        <v>27</v>
      </c>
      <c r="D15" s="20" t="s">
        <v>113</v>
      </c>
      <c r="E15" s="68"/>
      <c r="F15" s="64"/>
    </row>
    <row r="16" spans="1:6" ht="50.1" customHeight="1" thickBot="1">
      <c r="A16" s="60">
        <v>64</v>
      </c>
      <c r="B16" s="17"/>
      <c r="C16" s="23" t="s">
        <v>28</v>
      </c>
      <c r="D16" s="20" t="s">
        <v>114</v>
      </c>
      <c r="E16" s="68"/>
      <c r="F16" s="64"/>
    </row>
    <row r="17" spans="1:6" ht="50.1" customHeight="1" thickBot="1">
      <c r="A17" s="60">
        <v>65</v>
      </c>
      <c r="B17" s="17"/>
      <c r="C17" s="23" t="s">
        <v>29</v>
      </c>
      <c r="D17" s="25" t="s">
        <v>115</v>
      </c>
      <c r="E17" s="68"/>
      <c r="F17" s="64"/>
    </row>
    <row r="18" spans="1:6" ht="50.1" customHeight="1" thickBot="1">
      <c r="A18" s="60" t="s">
        <v>116</v>
      </c>
      <c r="B18" s="17"/>
      <c r="C18" s="23" t="s">
        <v>30</v>
      </c>
      <c r="D18" s="20" t="s">
        <v>117</v>
      </c>
      <c r="E18" s="68"/>
      <c r="F18" s="64"/>
    </row>
    <row r="19" spans="1:6" ht="50.1" customHeight="1" thickBot="1">
      <c r="A19" s="60">
        <v>69</v>
      </c>
      <c r="B19" s="17"/>
      <c r="C19" s="18" t="s">
        <v>31</v>
      </c>
      <c r="D19" s="6" t="s">
        <v>118</v>
      </c>
      <c r="E19" s="68"/>
      <c r="F19" s="63"/>
    </row>
    <row r="20" spans="1:6" ht="50.1" customHeight="1" thickBot="1">
      <c r="A20" s="60">
        <v>70</v>
      </c>
      <c r="B20" s="17"/>
      <c r="C20" s="18" t="s">
        <v>32</v>
      </c>
      <c r="D20" s="6" t="s">
        <v>119</v>
      </c>
      <c r="E20" s="68"/>
      <c r="F20" s="63"/>
    </row>
    <row r="21" spans="1:6" ht="50.1" customHeight="1" thickBot="1">
      <c r="A21" s="60" t="s">
        <v>120</v>
      </c>
      <c r="B21" s="17"/>
      <c r="C21" s="18" t="s">
        <v>33</v>
      </c>
      <c r="D21" s="6" t="s">
        <v>121</v>
      </c>
      <c r="E21" s="68"/>
      <c r="F21" s="63"/>
    </row>
    <row r="22" spans="1:6" ht="50.1" customHeight="1" thickBot="1">
      <c r="A22" s="60">
        <v>73</v>
      </c>
      <c r="B22" s="17"/>
      <c r="C22" s="18" t="s">
        <v>34</v>
      </c>
      <c r="D22" s="6" t="s">
        <v>122</v>
      </c>
      <c r="E22" s="68"/>
      <c r="F22" s="63"/>
    </row>
    <row r="23" spans="1:6" ht="50.1" customHeight="1" thickBot="1">
      <c r="A23" s="60">
        <v>74</v>
      </c>
      <c r="B23" s="19"/>
      <c r="C23" s="18" t="s">
        <v>39</v>
      </c>
      <c r="D23" s="6" t="s">
        <v>123</v>
      </c>
      <c r="E23" s="68"/>
      <c r="F23" s="63"/>
    </row>
    <row r="24" spans="1:6" ht="20.100000000000001" customHeight="1">
      <c r="A24" s="7"/>
      <c r="B24" s="7"/>
      <c r="C24" s="8"/>
      <c r="D24" s="9"/>
      <c r="E24" s="55"/>
      <c r="F24" s="10"/>
    </row>
    <row r="25" spans="1:6">
      <c r="A25" s="30" t="s">
        <v>88</v>
      </c>
    </row>
    <row r="26" spans="1:6" ht="22.5">
      <c r="A26" s="28" t="s">
        <v>89</v>
      </c>
      <c r="B26" s="116" t="str">
        <f t="shared" ref="B26:B42" si="0">IF(A26="","",VLOOKUP(A26,C$12:D$31,2,FALSE))</f>
        <v>不等沈下、アレイを支えられない基礎の傾き</v>
      </c>
      <c r="C26" s="117"/>
      <c r="D26" s="117"/>
      <c r="E26" s="17" t="str">
        <f>IF(A26="","",IF(VLOOKUP(A26,C$12:E$31,3,FALSE)="","",VLOOKUP(A26,C$12:E$31,3,FALSE)))</f>
        <v/>
      </c>
    </row>
    <row r="27" spans="1:6" ht="22.5">
      <c r="A27" s="28"/>
      <c r="B27" s="116" t="str">
        <f t="shared" si="0"/>
        <v/>
      </c>
      <c r="C27" s="117"/>
      <c r="D27" s="117"/>
      <c r="E27" s="17" t="str">
        <f t="shared" ref="E27:E49" si="1">IF(A27="","",IF(VLOOKUP(A27,C$12:E$31,3,FALSE)="","",VLOOKUP(A27,C$12:E$31,3,FALSE)))</f>
        <v/>
      </c>
    </row>
    <row r="28" spans="1:6" ht="24" customHeight="1">
      <c r="A28" s="28" t="s">
        <v>67</v>
      </c>
      <c r="B28" s="116" t="str">
        <f t="shared" si="0"/>
        <v>単管クランプ基礎で4mを超える高さがあり、強度計算が困難な構造と判断される(JISC8955[2004]適用外）</v>
      </c>
      <c r="C28" s="117"/>
      <c r="D28" s="117"/>
      <c r="E28" s="17" t="str">
        <f t="shared" si="1"/>
        <v/>
      </c>
    </row>
    <row r="29" spans="1:6" ht="22.5">
      <c r="A29" s="28"/>
      <c r="B29" s="116" t="str">
        <f t="shared" si="0"/>
        <v/>
      </c>
      <c r="C29" s="117"/>
      <c r="D29" s="117"/>
      <c r="E29" s="17" t="str">
        <f t="shared" si="1"/>
        <v/>
      </c>
    </row>
    <row r="30" spans="1:6" ht="24" customHeight="1">
      <c r="A30" s="28" t="s">
        <v>68</v>
      </c>
      <c r="B30" s="116" t="str">
        <f t="shared" si="0"/>
        <v>スクリュー杭ネジ部の露出（根入れ不足）</v>
      </c>
      <c r="C30" s="117"/>
      <c r="D30" s="117"/>
      <c r="E30" s="17" t="str">
        <f t="shared" si="1"/>
        <v/>
      </c>
    </row>
    <row r="31" spans="1:6" ht="22.5">
      <c r="A31" s="28"/>
      <c r="B31" s="116" t="str">
        <f t="shared" si="0"/>
        <v/>
      </c>
      <c r="C31" s="117"/>
      <c r="D31" s="117"/>
      <c r="E31" s="17" t="str">
        <f t="shared" si="1"/>
        <v/>
      </c>
    </row>
    <row r="32" spans="1:6" ht="24" customHeight="1">
      <c r="A32" s="28" t="s">
        <v>69</v>
      </c>
      <c r="B32" s="116" t="str">
        <f t="shared" si="0"/>
        <v>急傾斜地に設置されており、強度不十分で崩落リスクあり</v>
      </c>
      <c r="C32" s="117"/>
      <c r="D32" s="117"/>
      <c r="E32" s="17" t="str">
        <f t="shared" si="1"/>
        <v/>
      </c>
    </row>
    <row r="33" spans="1:5" ht="22.5">
      <c r="A33" s="28"/>
      <c r="B33" s="116" t="str">
        <f t="shared" si="0"/>
        <v/>
      </c>
      <c r="C33" s="117"/>
      <c r="D33" s="117"/>
      <c r="E33" s="17" t="str">
        <f t="shared" si="1"/>
        <v/>
      </c>
    </row>
    <row r="34" spans="1:5" ht="24" customHeight="1">
      <c r="A34" s="28" t="s">
        <v>70</v>
      </c>
      <c r="B34" s="116" t="str">
        <f t="shared" si="0"/>
        <v>負の風圧荷重に対する直接基礎の強度不足</v>
      </c>
      <c r="C34" s="117"/>
      <c r="D34" s="117"/>
      <c r="E34" s="17" t="str">
        <f t="shared" si="1"/>
        <v/>
      </c>
    </row>
    <row r="35" spans="1:5" ht="22.5">
      <c r="A35" s="28"/>
      <c r="B35" s="116" t="str">
        <f t="shared" si="0"/>
        <v/>
      </c>
      <c r="C35" s="117"/>
      <c r="D35" s="117"/>
      <c r="E35" s="17" t="str">
        <f t="shared" si="1"/>
        <v/>
      </c>
    </row>
    <row r="36" spans="1:5" ht="22.5">
      <c r="A36" s="28" t="s">
        <v>71</v>
      </c>
      <c r="B36" s="116" t="str">
        <f t="shared" si="0"/>
        <v>単管クランプ基礎で4m以下の高さであるが、構造計算が困難な構造と判断される(JISC8955[2004]適用）</v>
      </c>
      <c r="C36" s="117"/>
      <c r="D36" s="117"/>
      <c r="E36" s="17" t="str">
        <f t="shared" si="1"/>
        <v/>
      </c>
    </row>
    <row r="37" spans="1:5" ht="22.5">
      <c r="A37" s="28"/>
      <c r="B37" s="116" t="str">
        <f t="shared" si="0"/>
        <v/>
      </c>
      <c r="C37" s="117"/>
      <c r="D37" s="117"/>
      <c r="E37" s="17" t="str">
        <f t="shared" si="1"/>
        <v/>
      </c>
    </row>
    <row r="38" spans="1:5" ht="24" customHeight="1">
      <c r="A38" s="28" t="s">
        <v>72</v>
      </c>
      <c r="B38" s="116" t="str">
        <f t="shared" si="0"/>
        <v>径方向ボルト押しつけによる高さ固定</v>
      </c>
      <c r="C38" s="117"/>
      <c r="D38" s="117"/>
      <c r="E38" s="17" t="str">
        <f t="shared" si="1"/>
        <v/>
      </c>
    </row>
    <row r="39" spans="1:5" ht="22.5">
      <c r="A39" s="28"/>
      <c r="B39" s="116" t="str">
        <f t="shared" si="0"/>
        <v/>
      </c>
      <c r="C39" s="117"/>
      <c r="D39" s="117"/>
      <c r="E39" s="17" t="str">
        <f t="shared" si="1"/>
        <v/>
      </c>
    </row>
    <row r="40" spans="1:5" ht="24" customHeight="1">
      <c r="A40" s="28" t="s">
        <v>73</v>
      </c>
      <c r="B40" s="116" t="str">
        <f t="shared" si="0"/>
        <v>基礎締結部の偏心</v>
      </c>
      <c r="C40" s="117"/>
      <c r="D40" s="117"/>
      <c r="E40" s="17" t="str">
        <f t="shared" si="1"/>
        <v/>
      </c>
    </row>
    <row r="41" spans="1:5" ht="18.75" customHeight="1">
      <c r="A41" s="28"/>
      <c r="B41" s="116" t="str">
        <f t="shared" si="0"/>
        <v/>
      </c>
      <c r="C41" s="117"/>
      <c r="D41" s="117"/>
      <c r="E41" s="17" t="str">
        <f t="shared" si="1"/>
        <v/>
      </c>
    </row>
    <row r="42" spans="1:5" ht="45" customHeight="1">
      <c r="A42" s="28" t="s">
        <v>74</v>
      </c>
      <c r="B42" s="116" t="str">
        <f t="shared" si="0"/>
        <v>杭基礎に傾きあり、または柱頭が高い位置　(GL+700以上)で曲げ強度懸念</v>
      </c>
      <c r="C42" s="117"/>
      <c r="D42" s="117"/>
      <c r="E42" s="17" t="str">
        <f t="shared" si="1"/>
        <v/>
      </c>
    </row>
    <row r="43" spans="1:5" ht="22.5">
      <c r="A43" s="28"/>
      <c r="B43" s="116" t="str">
        <f t="shared" ref="B43:B49" si="2">IF(A43="","",VLOOKUP(A43,C$12:D$31,2,FALSE))</f>
        <v/>
      </c>
      <c r="C43" s="117"/>
      <c r="D43" s="117"/>
      <c r="E43" s="17" t="str">
        <f t="shared" si="1"/>
        <v/>
      </c>
    </row>
    <row r="44" spans="1:5" ht="24" customHeight="1">
      <c r="A44" s="28" t="s">
        <v>75</v>
      </c>
      <c r="B44" s="116" t="str">
        <f t="shared" si="2"/>
        <v>構造的な強度不足の懸念あり、もしくは軽微の不陸あり</v>
      </c>
      <c r="C44" s="117"/>
      <c r="D44" s="117"/>
      <c r="E44" s="17" t="str">
        <f t="shared" si="1"/>
        <v/>
      </c>
    </row>
    <row r="45" spans="1:5" ht="18.75" customHeight="1">
      <c r="A45" s="28"/>
      <c r="B45" s="116" t="str">
        <f t="shared" si="2"/>
        <v/>
      </c>
      <c r="C45" s="117"/>
      <c r="D45" s="117"/>
      <c r="E45" s="17" t="str">
        <f t="shared" si="1"/>
        <v/>
      </c>
    </row>
    <row r="46" spans="1:5" ht="22.5">
      <c r="A46" s="28" t="s">
        <v>76</v>
      </c>
      <c r="B46" s="116" t="str">
        <f t="shared" si="2"/>
        <v>杭基礎周辺のアスファルトひび割れ、隙間あり</v>
      </c>
      <c r="C46" s="117"/>
      <c r="D46" s="117"/>
      <c r="E46" s="17" t="str">
        <f t="shared" si="1"/>
        <v/>
      </c>
    </row>
    <row r="47" spans="1:5" ht="22.5">
      <c r="A47" s="28"/>
      <c r="B47" s="116" t="str">
        <f t="shared" si="2"/>
        <v/>
      </c>
      <c r="C47" s="117"/>
      <c r="D47" s="117"/>
      <c r="E47" s="17" t="str">
        <f t="shared" si="1"/>
        <v/>
      </c>
    </row>
    <row r="48" spans="1:5" ht="22.5">
      <c r="A48" s="28" t="s">
        <v>105</v>
      </c>
      <c r="B48" s="116" t="str">
        <f t="shared" si="2"/>
        <v>広範囲に錆発生</v>
      </c>
      <c r="C48" s="117"/>
      <c r="D48" s="117"/>
      <c r="E48" s="17" t="str">
        <f t="shared" si="1"/>
        <v/>
      </c>
    </row>
    <row r="49" spans="1:5" ht="22.5">
      <c r="A49" s="28"/>
      <c r="B49" s="116" t="str">
        <f t="shared" si="2"/>
        <v/>
      </c>
      <c r="C49" s="117"/>
      <c r="D49" s="117"/>
      <c r="E49" s="17" t="str">
        <f t="shared" si="1"/>
        <v/>
      </c>
    </row>
  </sheetData>
  <mergeCells count="24">
    <mergeCell ref="B49:D49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</mergeCells>
  <phoneticPr fontId="1"/>
  <conditionalFormatting sqref="A26:D49">
    <cfRule type="expression" dxfId="4" priority="3">
      <formula>$A26&lt;&gt;""</formula>
    </cfRule>
  </conditionalFormatting>
  <conditionalFormatting sqref="E12:E23 E26:E49">
    <cfRule type="expression" dxfId="3" priority="26">
      <formula>$E12="✕"</formula>
    </cfRule>
    <cfRule type="expression" dxfId="2" priority="27">
      <formula>$E12="△"</formula>
    </cfRule>
    <cfRule type="expression" dxfId="1" priority="28">
      <formula>$E12="○"</formula>
    </cfRule>
  </conditionalFormatting>
  <conditionalFormatting sqref="E26:E49">
    <cfRule type="expression" dxfId="0" priority="20">
      <formula>$A26&lt;&gt;""</formula>
    </cfRule>
  </conditionalFormatting>
  <dataValidations count="3">
    <dataValidation type="list" allowBlank="1" showInputMessage="1" showErrorMessage="1" sqref="E12:E23" xr:uid="{BF0CA9CF-39C3-4FC8-A3DF-6601E9ED31C0}">
      <formula1>"○,△,✕"</formula1>
    </dataValidation>
    <dataValidation type="list" allowBlank="1" showInputMessage="1" showErrorMessage="1" sqref="A26:A42" xr:uid="{10A65144-FC89-4526-9508-B4AAEB77DACA}">
      <formula1>$C$12:$C$20</formula1>
    </dataValidation>
    <dataValidation type="list" allowBlank="1" showInputMessage="1" showErrorMessage="1" sqref="A43:A49" xr:uid="{673DE971-567C-429E-B799-09497CC781C5}">
      <formula1>$C$12:$C$26</formula1>
    </dataValidation>
  </dataValidations>
  <pageMargins left="0.62992125984251968" right="0.23622047244094491" top="0.74803149606299213" bottom="0.74803149606299213" header="0.31496062992125984" footer="0.31496062992125984"/>
  <pageSetup paperSize="9" scale="57" fitToHeight="0" orientation="portrait" horizontalDpi="1200" verticalDpi="1200" r:id="rId1"/>
  <headerFooter>
    <oddHeader>&amp;R&amp;"メイリオ,レギュラー"&amp;14シート名：&amp;A　(&amp;P/&amp;N)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JPEA 谷口武士</cp:lastModifiedBy>
  <cp:revision/>
  <dcterms:created xsi:type="dcterms:W3CDTF">2015-06-05T18:17:20Z</dcterms:created>
  <dcterms:modified xsi:type="dcterms:W3CDTF">2023-07-24T08:31:02Z</dcterms:modified>
  <cp:category/>
  <cp:contentStatus/>
</cp:coreProperties>
</file>